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Oku beni" sheetId="1" state="visible" r:id="rId3"/>
    <sheet name="Bayi Kârlılığı" sheetId="2" state="visible" r:id="rId4"/>
    <sheet name="Grafik" sheetId="3" state="visible" r:id="rId5"/>
    <sheet name="Girdi — Faturalar" sheetId="4" state="visible" r:id="rId6"/>
    <sheet name="Girdi — Ek maliye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<sst xmlns="http://schemas.openxmlformats.org/spreadsheetml/2006/main" count="145" uniqueCount="96">
  <si>
    <t xml:space="preserve">Bayi ciro ve kârlılık şablonu</t>
  </si>
  <si>
    <t xml:space="preserve">Kaynak: opqora.com/sablonlar/bayi-karlilik · Logo'dan nasıl alınır: opqora.com/blog/logo-tigerda-bayi-bazli-karlilik-raporu-nasil-alinir</t>
  </si>
  <si>
    <t xml:space="preserve">NE HESAPLAR</t>
  </si>
  <si>
    <t xml:space="preserve">Her bayi için iki sıra verir: ciro sırası (net satış) ve kârlılık sırası (net birim fiyat, ₺/ton). İkisi çoğu zaman aynı değildir.</t>
  </si>
  <si>
    <t xml:space="preserve">Net birim fiyat = (Net satış − Nakliye − Prim − Vade maliyeti) ÷ Tonaj. Net satış, brüt tutardan iskonto düşülmüş hâlidir; iskonto bir daha düşülmez.</t>
  </si>
  <si>
    <t xml:space="preserve">Bu ölçü patronun net kârı değildir: ürün maliyeti ve genel giderler yoktur. Bayiye satışın ton başına bıraktığı fiyatı gösterir; bayileri birbiriyle kıyaslamak içindir.</t>
  </si>
  <si>
    <t xml:space="preserve">Vade maliyeti = Net satış × yıllık finansman oranı × vade günü ÷ 365. Bayinin fiilen kaç günde ödediğini biliyorsanız (Vade Sapması şablonu) 'Ek maliyet' sayfasındaki 'Fiili ödeme günü' kolonuna yazın; hesap o günle yapılır.</t>
  </si>
  <si>
    <t xml:space="preserve">NASIL KULLANILIR</t>
  </si>
  <si>
    <t xml:space="preserve">1) 'Girdi — Faturalar': ERP'den dönemin SATIŞ FATURALARINI yapıştırın (cari hareket listesini değil). Ürün grubu kolonuna Yem, Un ya da Diğer yazın; boş bırakılan satır 'Diğer' sayılır.</t>
  </si>
  <si>
    <t xml:space="preserve">2) Brüt tutar satır iskontoları düşülmüş fatura toplamıdır; 'İskonto (başlık)' yalnız fatura başlığındaki genel iskontodur. Tonajı kg girin (çuvalı önce kg'ye çevirin). Vade (gün) ödeme planındaki anlaşılan vadedir.</t>
  </si>
  <si>
    <t xml:space="preserve">3) 'Girdi — Ek maliyet': her bayi için bir satır. Nakliye ₺/ton (teslim sizdeyse), prim (₺/ton ya da %), bayiye özel finansman oranı ve fiili ödeme günü (ikisi de isteğe bağlı). Bu liste raporun bayi listesidir.</t>
  </si>
  <si>
    <t xml:space="preserve">4) 'Bayi Kârlılığı': üstte ürün grubunu seçin (Tümü / Yem / Un / Diğer). Varsayılan yıllık finansman oranını kendi kredi ya da faktoring maliyetinize göre değiştirin.</t>
  </si>
  <si>
    <t xml:space="preserve">5) 'Grafik': ciro sırasına göre ilk 10 bayide net satış ₺/ton ile net birim fiyat ₺/ton yan yana. İki çubuk arasındaki fark, iskonto sonrası nakliye, prim ve vadenin ton başına götürdüğüdür.</t>
  </si>
  <si>
    <t xml:space="preserve">6) Gri 'ÖRNEK' satırları silin, kendi verinizi yapıştırın. Formüller bozulmaz.</t>
  </si>
  <si>
    <t xml:space="preserve">İPUÇLARI</t>
  </si>
  <si>
    <t xml:space="preserve">• Grup içi / iç sevk carilerini listeye almayın; bayi değildir.</t>
  </si>
  <si>
    <t xml:space="preserve">• Hesabı en az bir çeyrek için yapın; tek ayda bir iade ya da büyük sevkiyat sıralamayı değiştirebilir. İadeler eksi tutarla kalsın.</t>
  </si>
  <si>
    <t xml:space="preserve">• 'Ek maliyet listesinde olmayan carilerin net satışı' sıfırdan büyükse bazı cariler rapora girmemiştir; listeye ekleyin.</t>
  </si>
  <si>
    <t xml:space="preserve">• Makro yoktur; Excel, LibreOffice ve Google Sheets'te açılır.</t>
  </si>
  <si>
    <t xml:space="preserve">Bu şablon ücretsizdir ve olduğu gibi sunulur; mali müşavirinizle birlikte kullanın.</t>
  </si>
  <si>
    <t xml:space="preserve">Bayi ciro ve kârlılık — net birim fiyat (₺/ton)</t>
  </si>
  <si>
    <t xml:space="preserve">Net birim fiyat = (Net satış − Nakliye − Prim − Vade maliyeti) ÷ Tonaj. Sarı hücreleri doldurun; tablo girdi sayfalarından hesaplanır. Kaynak: opqora.com</t>
  </si>
  <si>
    <t xml:space="preserve">Varsayılan finansman oranı (yıllık %)</t>
  </si>
  <si>
    <t xml:space="preserve">← kendi kredi / faktoring maliyetiniz. Bayiye özel oran 'Ek maliyet' sayfasında girilirse o kullanılır. %36,5 örnektir.</t>
  </si>
  <si>
    <t xml:space="preserve">Ürün grubu</t>
  </si>
  <si>
    <t xml:space="preserve">Tümü</t>
  </si>
  <si>
    <t xml:space="preserve">← Tümü / Yem / Un / Diğer</t>
  </si>
  <si>
    <t xml:space="preserve">Toplam net satış</t>
  </si>
  <si>
    <t xml:space="preserve">Toplam arındırılmış net satış</t>
  </si>
  <si>
    <t xml:space="preserve">Ortalama net birim fiyat ₺/ton</t>
  </si>
  <si>
    <t xml:space="preserve">Ek maliyet listesinde olmayan carilerin net satışı (0 olmalı)</t>
  </si>
  <si>
    <t xml:space="preserve">Kârlılıkta ilk 5 (net birim fiyat, yüksekten)</t>
  </si>
  <si>
    <t xml:space="preserve">Kârlılıkta son 5 (net birim fiyat, düşükten)</t>
  </si>
  <si>
    <t xml:space="preserve">Ciroda ilk 5</t>
  </si>
  <si>
    <t xml:space="preserve">#</t>
  </si>
  <si>
    <t xml:space="preserve">Bayi</t>
  </si>
  <si>
    <t xml:space="preserve">Net satış</t>
  </si>
  <si>
    <t xml:space="preserve">Net birim fiyat ₺/ton</t>
  </si>
  <si>
    <t xml:space="preserve">Cari Kod</t>
  </si>
  <si>
    <t xml:space="preserve">Cari Ünvan</t>
  </si>
  <si>
    <t xml:space="preserve">Brüt satış</t>
  </si>
  <si>
    <t xml:space="preserve">İskonto (başlık)</t>
  </si>
  <si>
    <t xml:space="preserve">İskonto %</t>
  </si>
  <si>
    <t xml:space="preserve">Tonaj (ton)</t>
  </si>
  <si>
    <t xml:space="preserve">Net satış ₺/ton</t>
  </si>
  <si>
    <t xml:space="preserve">Vade günü (hesapta kullanılan)</t>
  </si>
  <si>
    <t xml:space="preserve">Nakliye</t>
  </si>
  <si>
    <t xml:space="preserve">Prim</t>
  </si>
  <si>
    <t xml:space="preserve">Vade maliyeti</t>
  </si>
  <si>
    <t xml:space="preserve">Arındırılmış net satış</t>
  </si>
  <si>
    <t xml:space="preserve">Fark ₺/ton (net satış ₺/ton − net birim fiyat)</t>
  </si>
  <si>
    <t xml:space="preserve">Ciro sırası</t>
  </si>
  <si>
    <t xml:space="preserve">Kârlılık sırası (net birim fiyat)</t>
  </si>
  <si>
    <t xml:space="preserve">Kârlılık sırası (düşükten)</t>
  </si>
  <si>
    <t xml:space="preserve">TOPLAM</t>
  </si>
  <si>
    <t xml:space="preserve">Okuma: 'Ciro sırası' net satışa, 'Kârlılık sırası' net birim fiyata göredir. Yeşil satır net birim fiyatı en yüksek, kırmızı satır en düşük bayidir. Bu ölçü ürün maliyetini içermez; bayileri birbiriyle kıyaslamak içindir.</t>
  </si>
  <si>
    <t xml:space="preserve">Ciroda ilk 10 bayi: net satış ₺/ton ve net birim fiyat ₺/ton</t>
  </si>
  <si>
    <t xml:space="preserve">İki çubuk arasındaki fark, nakliye + prim + vade maliyetinin ton başına götürdüğüdür. Ürün grubu seçimi 'Bayi Kârlılığı' sayfasından gelir.</t>
  </si>
  <si>
    <t xml:space="preserve">Fatura No</t>
  </si>
  <si>
    <t xml:space="preserve">Tarih</t>
  </si>
  <si>
    <t xml:space="preserve">Bölge/Temsilci</t>
  </si>
  <si>
    <t xml:space="preserve">Ürün grubu (Yem/Un/Diğer)</t>
  </si>
  <si>
    <t xml:space="preserve">Brüt Tutar</t>
  </si>
  <si>
    <t xml:space="preserve">Net Tutar (otomatik)</t>
  </si>
  <si>
    <t xml:space="preserve">Tonaj (kg)</t>
  </si>
  <si>
    <t xml:space="preserve">Vade (gün, anlaşılan)</t>
  </si>
  <si>
    <t xml:space="preserve">Not</t>
  </si>
  <si>
    <t xml:space="preserve">Net × vade (otomatik)</t>
  </si>
  <si>
    <t xml:space="preserve">Grup (otomatik)</t>
  </si>
  <si>
    <t xml:space="preserve">ÖRNEK-0001</t>
  </si>
  <si>
    <t xml:space="preserve">120.01.001</t>
  </si>
  <si>
    <t xml:space="preserve">Örnek Bayi A</t>
  </si>
  <si>
    <t xml:space="preserve">Marmara / Temsilci 1</t>
  </si>
  <si>
    <t xml:space="preserve">Yem</t>
  </si>
  <si>
    <t xml:space="preserve">örnek satır — silin</t>
  </si>
  <si>
    <t xml:space="preserve">ÖRNEK-0002</t>
  </si>
  <si>
    <t xml:space="preserve">ÖRNEK-0003</t>
  </si>
  <si>
    <t xml:space="preserve">Un</t>
  </si>
  <si>
    <t xml:space="preserve">ÖRNEK-0004</t>
  </si>
  <si>
    <t xml:space="preserve">120.01.002</t>
  </si>
  <si>
    <t xml:space="preserve">Örnek Bayi B</t>
  </si>
  <si>
    <t xml:space="preserve">Ege / Temsilci 2</t>
  </si>
  <si>
    <t xml:space="preserve">ÖRNEK-0005</t>
  </si>
  <si>
    <t xml:space="preserve">ÖRNEK-0006</t>
  </si>
  <si>
    <t xml:space="preserve">120.01.003</t>
  </si>
  <si>
    <t xml:space="preserve">Örnek Bayi C</t>
  </si>
  <si>
    <t xml:space="preserve">Doğu / Temsilci 3</t>
  </si>
  <si>
    <t xml:space="preserve">ÖRNEK-0007</t>
  </si>
  <si>
    <t xml:space="preserve">Nakliye ₺/ton</t>
  </si>
  <si>
    <t xml:space="preserve">Prim ₺/ton</t>
  </si>
  <si>
    <t xml:space="preserve">Prim % (net satış üzerinden)</t>
  </si>
  <si>
    <t xml:space="preserve">Finansman oranı yıllık % (boşsa varsayılan)</t>
  </si>
  <si>
    <t xml:space="preserve">Fiili ödeme günü (isteğe bağlı; Vade Sapması şablonundan)</t>
  </si>
  <si>
    <t xml:space="preserve">örnek: anlaşılan 60 gün, fiilen 120 günde ödüyor</t>
  </si>
  <si>
    <t xml:space="preserve">örnek: prim ton başına sabit</t>
  </si>
  <si>
    <t xml:space="preserve">örnek: uzak bölge, nakliye yüksek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</si>
</sst>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%"/>
    <numFmt numFmtId="166" formatCode="#,##0;[RED]\-#,##0"/>
    <numFmt numFmtId="167" formatCode="#,##0.0"/>
    <numFmt numFmtId="168" formatCode="0"/>
    <numFmt numFmtId="169" formatCode="#,##0;\-#,##0;;"/>
    <numFmt numFmtId="170" formatCode="#,##0"/>
    <numFmt numFmtId="171" formatCode="dd\.mm\.yyyy"/>
    <numFmt numFmtId="172" formatCode="#,##0.00;[RED]\-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mbria"/>
      <family val="0"/>
      <charset val="1"/>
    </font>
    <font>
      <sz val="11"/>
      <color rgb="FF6B7280"/>
      <name val="Cambria"/>
      <family val="0"/>
      <charset val="1"/>
    </font>
    <font>
      <b val="true"/>
      <sz val="12"/>
      <name val="Cambria"/>
      <family val="0"/>
      <charset val="1"/>
    </font>
    <font>
      <i val="true"/>
      <sz val="11"/>
      <color rgb="FF6B7280"/>
      <name val="Cambria"/>
      <family val="0"/>
      <charset val="1"/>
    </font>
    <font>
      <b val="true"/>
      <sz val="15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4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EF3C7"/>
        <bgColor rgb="FFFEE2E2"/>
      </patternFill>
    </fill>
    <fill>
      <patternFill patternType="solid">
        <fgColor rgb="FF1F2937"/>
        <bgColor rgb="FF333300"/>
      </patternFill>
    </fill>
    <fill>
      <patternFill patternType="solid">
        <fgColor rgb="FFF3F4F6"/>
        <bgColor rgb="FFEFF6FF"/>
      </patternFill>
    </fill>
    <fill>
      <patternFill patternType="solid">
        <fgColor rgb="FFEFF6FF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b val="1"/>
        <color rgb="FFB91C1C"/>
      </font>
      <fill>
        <patternFill>
          <bgColor rgb="FFFEE2E2"/>
        </patternFill>
      </fill>
    </dxf>
    <dxf>
      <font>
        <b val="1"/>
        <color rgb="FFB91C1C"/>
      </font>
    </dxf>
    <dxf>
      <fill>
        <patternFill>
          <bgColor rgb="FFDCFCE7"/>
        </patternFill>
      </fill>
    </dxf>
    <dxf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45309"/>
      <rgbColor rgb="FFFEF3C7"/>
      <rgbColor rgb="FFDCFCE7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6FF"/>
      <rgbColor rgb="FFF3F4F6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satış ₺/ton → Net birim fiyat ₺/ton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Grafik!C4</c:f>
              <c:strCache>
                <c:ptCount val="1"/>
                <c:pt idx="0">
                  <c:v>Net satış ₺/ton</c:v>
                </c:pt>
              </c:strCache>
            </c:strRef>
          </c:tx>
          <c:spPr>
            <a:solidFill>
              <a:srgbClr val="b4530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Grafik!$B$5:$B$14</c:f>
              <c:strCache>
                <c:ptCount val="10"/>
                <c:pt idx="0">
                  <c:v>Örnek Bayi A</c:v>
                </c:pt>
                <c:pt idx="1">
                  <c:v>Örnek Bayi B</c:v>
                </c:pt>
                <c:pt idx="2">
                  <c:v>Örnek Bayi C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Grafik!$C$5:$C$14</c:f>
              <c:numCache>
                <c:formatCode>#,##0;\-#,##0;;</c:formatCode>
                <c:ptCount val="10"/>
                <c:pt idx="0">
                  <c:v>17000</c:v>
                </c:pt>
                <c:pt idx="1">
                  <c:v>19000</c:v>
                </c:pt>
                <c:pt idx="2">
                  <c:v>18000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Grafik!D4</c:f>
              <c:strCache>
                <c:ptCount val="1"/>
                <c:pt idx="0">
                  <c:v>Net birim fiyat ₺/ton</c:v>
                </c:pt>
              </c:strCache>
            </c:strRef>
          </c:tx>
          <c:spPr>
            <a:solidFill>
              <a:srgbClr val="1d4ed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Grafik!$B$5:$B$14</c:f>
              <c:strCache>
                <c:ptCount val="10"/>
                <c:pt idx="0">
                  <c:v>Örnek Bayi A</c:v>
                </c:pt>
                <c:pt idx="1">
                  <c:v>Örnek Bayi B</c:v>
                </c:pt>
                <c:pt idx="2">
                  <c:v>Örnek Bayi C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Grafik!$D$5:$D$14</c:f>
              <c:numCache>
                <c:formatCode>#,##0;\-#,##0;;</c:formatCode>
                <c:ptCount val="10"/>
                <c:pt idx="0">
                  <c:v>14150</c:v>
                </c:pt>
                <c:pt idx="1">
                  <c:v>17780</c:v>
                </c:pt>
                <c:pt idx="2">
                  <c:v>16060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60"/>
        <c:overlap val="0"/>
        <c:axId val="1631160"/>
        <c:axId val="19067893"/>
      </c:barChart>
      <c:catAx>
        <c:axId val="163116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067893"/>
        <c:crosses val="autoZero"/>
        <c:auto val="1"/>
        <c:lblAlgn val="ctr"/>
        <c:lblOffset val="100"/>
        <c:noMultiLvlLbl val="0"/>
      </c:catAx>
      <c:valAx>
        <c:axId val="19067893"/>
        <c:scaling>
          <c:orientation val="minMax"/>
          <c:min val="0"/>
        </c:scaling>
        <c:delete val="0"/>
        <c:axPos val="l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₺/ton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3116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</xdr:row>
      <xdr:rowOff>160920</xdr:rowOff>
    </xdr:from>
    <xdr:to>
      <xdr:col>17</xdr:col>
      <xdr:colOff>581400</xdr:colOff>
      <xdr:row>26</xdr:row>
      <xdr:rowOff>30240</xdr:rowOff>
    </xdr:to>
    <xdr:graphicFrame>
      <xdr:nvGraphicFramePr>
        <xdr:cNvPr id="0" name="Chart 1"/>
        <xdr:cNvGraphicFramePr/>
      </xdr:nvGraphicFramePr>
      <xdr:xfrm>
        <a:off x="5404320" y="571680"/>
        <a:ext cx="791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2"/>
  </cols>
  <sheetData>
    <row r="1" customFormat="false" ht="19.7" hidden="false" customHeight="false" outlineLevel="0" collapsed="false">
      <c r="A1" s="1" t="s">
        <v>0</v>
      </c>
    </row>
    <row r="2" customFormat="false" ht="28.3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28.35" hidden="false" customHeight="false" outlineLevel="0" collapsed="false">
      <c r="A6" s="3" t="s">
        <v>4</v>
      </c>
    </row>
    <row r="7" customFormat="false" ht="28.35" hidden="false" customHeight="false" outlineLevel="0" collapsed="false">
      <c r="A7" s="3" t="s">
        <v>5</v>
      </c>
    </row>
    <row r="8" customFormat="false" ht="28.3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7</v>
      </c>
    </row>
    <row r="11" customFormat="false" ht="28.35" hidden="false" customHeight="false" outlineLevel="0" collapsed="false">
      <c r="A11" s="3" t="s">
        <v>8</v>
      </c>
    </row>
    <row r="12" customFormat="false" ht="28.35" hidden="false" customHeight="false" outlineLevel="0" collapsed="false">
      <c r="A12" s="3" t="s">
        <v>9</v>
      </c>
    </row>
    <row r="13" customFormat="false" ht="28.35" hidden="false" customHeight="false" outlineLevel="0" collapsed="false">
      <c r="A13" s="3" t="s">
        <v>10</v>
      </c>
    </row>
    <row r="14" customFormat="false" ht="28.35" hidden="false" customHeight="false" outlineLevel="0" collapsed="false">
      <c r="A14" s="3" t="s">
        <v>11</v>
      </c>
    </row>
    <row r="15" customFormat="false" ht="28.3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3" t="s">
        <v>15</v>
      </c>
    </row>
    <row r="20" customFormat="false" ht="15" hidden="false" customHeight="false" outlineLevel="0" collapsed="false">
      <c r="A20" s="3" t="s">
        <v>16</v>
      </c>
    </row>
    <row r="21" customFormat="false" ht="15" hidden="false" customHeight="false" outlineLevel="0" collapsed="false">
      <c r="A21" s="3" t="s">
        <v>17</v>
      </c>
    </row>
    <row r="22" customFormat="false" ht="15" hidden="false" customHeight="false" outlineLevel="0" collapsed="false">
      <c r="A22" s="3" t="s">
        <v>18</v>
      </c>
    </row>
    <row r="23" customFormat="false" ht="15" hidden="false" customHeight="false" outlineLevel="0" collapsed="false">
      <c r="A23" s="3"/>
    </row>
    <row r="24" customFormat="false" ht="15" hidden="false" customHeight="false" outlineLevel="0" collapsed="false">
      <c r="A24" s="5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2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8" topLeftCell="C19" activePane="bottomRight" state="frozen"/>
      <selection pane="topLeft" activeCell="A1" activeCellId="0" sqref="A1"/>
      <selection pane="topRight" activeCell="C1" activeCellId="0" sqref="C1"/>
      <selection pane="bottomLeft" activeCell="A19" activeCellId="0" sqref="A1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5" min="3" style="0" width="15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11" min="8" style="0" width="13"/>
    <col collapsed="false" customWidth="true" hidden="false" outlineLevel="0" max="12" min="12" style="0" width="14"/>
    <col collapsed="false" customWidth="true" hidden="false" outlineLevel="0" max="13" min="13" style="0" width="16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9"/>
    <col collapsed="false" customWidth="true" hidden="false" outlineLevel="0" max="18" min="17" style="0" width="12"/>
    <col collapsed="false" customWidth="true" hidden="true" outlineLevel="0" max="26" min="26" style="0" width="13"/>
  </cols>
  <sheetData>
    <row r="1" customFormat="false" ht="18.55" hidden="false" customHeight="false" outlineLevel="0" collapsed="false">
      <c r="A1" s="6" t="s">
        <v>20</v>
      </c>
    </row>
    <row r="2" customFormat="false" ht="15" hidden="false" customHeight="false" outlineLevel="0" collapsed="false">
      <c r="A2" s="7" t="s">
        <v>21</v>
      </c>
    </row>
    <row r="3" customFormat="false" ht="15" hidden="false" customHeight="false" outlineLevel="0" collapsed="false">
      <c r="A3" s="8" t="s">
        <v>22</v>
      </c>
      <c r="B3" s="8"/>
      <c r="C3" s="8"/>
      <c r="D3" s="9" t="n">
        <v>0.365</v>
      </c>
      <c r="E3" s="7" t="s">
        <v>23</v>
      </c>
    </row>
    <row r="4" customFormat="false" ht="15" hidden="false" customHeight="false" outlineLevel="0" collapsed="false">
      <c r="A4" s="8" t="s">
        <v>24</v>
      </c>
      <c r="B4" s="8"/>
      <c r="C4" s="8"/>
      <c r="D4" s="10" t="s">
        <v>25</v>
      </c>
      <c r="E4" s="7" t="s">
        <v>26</v>
      </c>
      <c r="Z4" s="0" t="str">
        <f aca="false">IF(D4="Tümü","*",D4)</f>
        <v>*</v>
      </c>
    </row>
    <row r="6" customFormat="false" ht="15" hidden="false" customHeight="false" outlineLevel="0" collapsed="false">
      <c r="A6" s="8" t="s">
        <v>27</v>
      </c>
      <c r="B6" s="8"/>
      <c r="C6" s="8"/>
      <c r="D6" s="11" t="n">
        <f aca="false">E219</f>
        <v>22300000</v>
      </c>
    </row>
    <row r="7" customFormat="false" ht="15" hidden="false" customHeight="false" outlineLevel="0" collapsed="false">
      <c r="A7" s="8" t="s">
        <v>28</v>
      </c>
      <c r="B7" s="8"/>
      <c r="C7" s="8"/>
      <c r="D7" s="11" t="n">
        <f aca="false">M219</f>
        <v>19617000</v>
      </c>
    </row>
    <row r="8" customFormat="false" ht="15" hidden="false" customHeight="false" outlineLevel="0" collapsed="false">
      <c r="A8" s="8" t="s">
        <v>29</v>
      </c>
      <c r="B8" s="8"/>
      <c r="C8" s="8"/>
      <c r="D8" s="11" t="n">
        <f aca="false">N219</f>
        <v>15693.6</v>
      </c>
    </row>
    <row r="9" customFormat="false" ht="15" hidden="false" customHeight="false" outlineLevel="0" collapsed="false">
      <c r="A9" s="8" t="s">
        <v>30</v>
      </c>
      <c r="B9" s="8"/>
      <c r="C9" s="8"/>
      <c r="D9" s="11" t="n">
        <f aca="false">IF($D$4="Tümü",SUM('Girdi — Faturalar'!$I$2:$I$3001),SUMIFS('Girdi — Faturalar'!$I$2:$I$3001,'Girdi — Faturalar'!$N$2:$N$3001,$D$4))-E219</f>
        <v>0</v>
      </c>
    </row>
    <row r="11" customFormat="false" ht="15" hidden="false" customHeight="false" outlineLevel="0" collapsed="false">
      <c r="A11" s="12" t="s">
        <v>31</v>
      </c>
      <c r="F11" s="12" t="s">
        <v>32</v>
      </c>
      <c r="K11" s="12" t="s">
        <v>33</v>
      </c>
    </row>
    <row r="12" customFormat="false" ht="15" hidden="false" customHeight="false" outlineLevel="0" collapsed="false">
      <c r="A12" s="13" t="s">
        <v>34</v>
      </c>
      <c r="B12" s="13" t="s">
        <v>35</v>
      </c>
      <c r="C12" s="13" t="s">
        <v>36</v>
      </c>
      <c r="D12" s="13" t="s">
        <v>37</v>
      </c>
      <c r="F12" s="13" t="s">
        <v>34</v>
      </c>
      <c r="G12" s="13" t="s">
        <v>35</v>
      </c>
      <c r="H12" s="13" t="s">
        <v>36</v>
      </c>
      <c r="I12" s="13" t="s">
        <v>37</v>
      </c>
      <c r="K12" s="13" t="s">
        <v>34</v>
      </c>
      <c r="L12" s="13" t="s">
        <v>35</v>
      </c>
      <c r="M12" s="13" t="s">
        <v>36</v>
      </c>
      <c r="N12" s="13" t="s">
        <v>37</v>
      </c>
    </row>
    <row r="13" customFormat="false" ht="15" hidden="false" customHeight="false" outlineLevel="0" collapsed="false">
      <c r="A13" s="14" t="n">
        <v>1</v>
      </c>
      <c r="B13" s="14" t="str">
        <f aca="false">IFERROR(INDEX($B$19:$B$218,MATCH(1,$Q$19:$Q$218,0)),"")</f>
        <v>Örnek Bayi B</v>
      </c>
      <c r="C13" s="11" t="n">
        <f aca="false">IFERROR(INDEX($E$19:$E$218,MATCH(1,$Q$19:$Q$218,0)),"")</f>
        <v>7600000</v>
      </c>
      <c r="D13" s="11" t="n">
        <f aca="false">IFERROR(INDEX($N$19:$N$218,MATCH(1,$Q$19:$Q$218,0)),"")</f>
        <v>17780</v>
      </c>
      <c r="F13" s="14" t="n">
        <v>1</v>
      </c>
      <c r="G13" s="14" t="str">
        <f aca="false">IFERROR(INDEX($B$19:$B$218,MATCH(1,$R$19:$R$218,0)),"")</f>
        <v>Örnek Bayi A</v>
      </c>
      <c r="H13" s="11" t="n">
        <f aca="false">IFERROR(INDEX($E$19:$E$218,MATCH(1,$R$19:$R$218,0)),"")</f>
        <v>10200000</v>
      </c>
      <c r="I13" s="11" t="n">
        <f aca="false">IFERROR(INDEX($N$19:$N$218,MATCH(1,$R$19:$R$218,0)),"")</f>
        <v>14150</v>
      </c>
      <c r="K13" s="14" t="n">
        <v>1</v>
      </c>
      <c r="L13" s="14" t="str">
        <f aca="false">IFERROR(INDEX($B$19:$B$218,MATCH(1,$P$19:$P$218,0)),"")</f>
        <v>Örnek Bayi A</v>
      </c>
      <c r="M13" s="11" t="n">
        <f aca="false">IFERROR(INDEX($E$19:$E$218,MATCH(1,$P$19:$P$218,0)),"")</f>
        <v>10200000</v>
      </c>
      <c r="N13" s="11" t="n">
        <f aca="false">IFERROR(INDEX($N$19:$N$218,MATCH(1,$P$19:$P$218,0)),"")</f>
        <v>14150</v>
      </c>
    </row>
    <row r="14" customFormat="false" ht="15" hidden="false" customHeight="false" outlineLevel="0" collapsed="false">
      <c r="A14" s="14" t="n">
        <v>2</v>
      </c>
      <c r="B14" s="14" t="str">
        <f aca="false">IFERROR(INDEX($B$19:$B$218,MATCH(2,$Q$19:$Q$218,0)),"")</f>
        <v>Örnek Bayi C</v>
      </c>
      <c r="C14" s="11" t="n">
        <f aca="false">IFERROR(INDEX($E$19:$E$218,MATCH(2,$Q$19:$Q$218,0)),"")</f>
        <v>4500000</v>
      </c>
      <c r="D14" s="11" t="n">
        <f aca="false">IFERROR(INDEX($N$19:$N$218,MATCH(2,$Q$19:$Q$218,0)),"")</f>
        <v>16060</v>
      </c>
      <c r="F14" s="14" t="n">
        <v>2</v>
      </c>
      <c r="G14" s="14" t="str">
        <f aca="false">IFERROR(INDEX($B$19:$B$218,MATCH(2,$R$19:$R$218,0)),"")</f>
        <v>Örnek Bayi C</v>
      </c>
      <c r="H14" s="11" t="n">
        <f aca="false">IFERROR(INDEX($E$19:$E$218,MATCH(2,$R$19:$R$218,0)),"")</f>
        <v>4500000</v>
      </c>
      <c r="I14" s="11" t="n">
        <f aca="false">IFERROR(INDEX($N$19:$N$218,MATCH(2,$R$19:$R$218,0)),"")</f>
        <v>16060</v>
      </c>
      <c r="K14" s="14" t="n">
        <v>2</v>
      </c>
      <c r="L14" s="14" t="str">
        <f aca="false">IFERROR(INDEX($B$19:$B$218,MATCH(2,$P$19:$P$218,0)),"")</f>
        <v>Örnek Bayi B</v>
      </c>
      <c r="M14" s="11" t="n">
        <f aca="false">IFERROR(INDEX($E$19:$E$218,MATCH(2,$P$19:$P$218,0)),"")</f>
        <v>7600000</v>
      </c>
      <c r="N14" s="11" t="n">
        <f aca="false">IFERROR(INDEX($N$19:$N$218,MATCH(2,$P$19:$P$218,0)),"")</f>
        <v>17780</v>
      </c>
    </row>
    <row r="15" customFormat="false" ht="15" hidden="false" customHeight="false" outlineLevel="0" collapsed="false">
      <c r="A15" s="14" t="n">
        <v>3</v>
      </c>
      <c r="B15" s="14" t="str">
        <f aca="false">IFERROR(INDEX($B$19:$B$218,MATCH(3,$Q$19:$Q$218,0)),"")</f>
        <v>Örnek Bayi A</v>
      </c>
      <c r="C15" s="11" t="n">
        <f aca="false">IFERROR(INDEX($E$19:$E$218,MATCH(3,$Q$19:$Q$218,0)),"")</f>
        <v>10200000</v>
      </c>
      <c r="D15" s="11" t="n">
        <f aca="false">IFERROR(INDEX($N$19:$N$218,MATCH(3,$Q$19:$Q$218,0)),"")</f>
        <v>14150</v>
      </c>
      <c r="F15" s="14" t="n">
        <v>3</v>
      </c>
      <c r="G15" s="14" t="str">
        <f aca="false">IFERROR(INDEX($B$19:$B$218,MATCH(3,$R$19:$R$218,0)),"")</f>
        <v>Örnek Bayi B</v>
      </c>
      <c r="H15" s="11" t="n">
        <f aca="false">IFERROR(INDEX($E$19:$E$218,MATCH(3,$R$19:$R$218,0)),"")</f>
        <v>7600000</v>
      </c>
      <c r="I15" s="11" t="n">
        <f aca="false">IFERROR(INDEX($N$19:$N$218,MATCH(3,$R$19:$R$218,0)),"")</f>
        <v>17780</v>
      </c>
      <c r="K15" s="14" t="n">
        <v>3</v>
      </c>
      <c r="L15" s="14" t="str">
        <f aca="false">IFERROR(INDEX($B$19:$B$218,MATCH(3,$P$19:$P$218,0)),"")</f>
        <v>Örnek Bayi C</v>
      </c>
      <c r="M15" s="11" t="n">
        <f aca="false">IFERROR(INDEX($E$19:$E$218,MATCH(3,$P$19:$P$218,0)),"")</f>
        <v>4500000</v>
      </c>
      <c r="N15" s="11" t="n">
        <f aca="false">IFERROR(INDEX($N$19:$N$218,MATCH(3,$P$19:$P$218,0)),"")</f>
        <v>16060</v>
      </c>
    </row>
    <row r="16" customFormat="false" ht="15" hidden="false" customHeight="false" outlineLevel="0" collapsed="false">
      <c r="A16" s="14" t="n">
        <v>4</v>
      </c>
      <c r="B16" s="14" t="str">
        <f aca="false">IFERROR(INDEX($B$19:$B$218,MATCH(4,$Q$19:$Q$218,0)),"")</f>
        <v/>
      </c>
      <c r="C16" s="11" t="str">
        <f aca="false">IFERROR(INDEX($E$19:$E$218,MATCH(4,$Q$19:$Q$218,0)),"")</f>
        <v/>
      </c>
      <c r="D16" s="11" t="str">
        <f aca="false">IFERROR(INDEX($N$19:$N$218,MATCH(4,$Q$19:$Q$218,0)),"")</f>
        <v/>
      </c>
      <c r="F16" s="14" t="n">
        <v>4</v>
      </c>
      <c r="G16" s="14" t="str">
        <f aca="false">IFERROR(INDEX($B$19:$B$218,MATCH(4,$R$19:$R$218,0)),"")</f>
        <v/>
      </c>
      <c r="H16" s="11" t="str">
        <f aca="false">IFERROR(INDEX($E$19:$E$218,MATCH(4,$R$19:$R$218,0)),"")</f>
        <v/>
      </c>
      <c r="I16" s="11" t="str">
        <f aca="false">IFERROR(INDEX($N$19:$N$218,MATCH(4,$R$19:$R$218,0)),"")</f>
        <v/>
      </c>
      <c r="K16" s="14" t="n">
        <v>4</v>
      </c>
      <c r="L16" s="14" t="str">
        <f aca="false">IFERROR(INDEX($B$19:$B$218,MATCH(4,$P$19:$P$218,0)),"")</f>
        <v/>
      </c>
      <c r="M16" s="11" t="str">
        <f aca="false">IFERROR(INDEX($E$19:$E$218,MATCH(4,$P$19:$P$218,0)),"")</f>
        <v/>
      </c>
      <c r="N16" s="11" t="str">
        <f aca="false">IFERROR(INDEX($N$19:$N$218,MATCH(4,$P$19:$P$218,0)),"")</f>
        <v/>
      </c>
    </row>
    <row r="17" customFormat="false" ht="15" hidden="false" customHeight="false" outlineLevel="0" collapsed="false">
      <c r="A17" s="14" t="n">
        <v>5</v>
      </c>
      <c r="B17" s="14" t="str">
        <f aca="false">IFERROR(INDEX($B$19:$B$218,MATCH(5,$Q$19:$Q$218,0)),"")</f>
        <v/>
      </c>
      <c r="C17" s="11" t="str">
        <f aca="false">IFERROR(INDEX($E$19:$E$218,MATCH(5,$Q$19:$Q$218,0)),"")</f>
        <v/>
      </c>
      <c r="D17" s="11" t="str">
        <f aca="false">IFERROR(INDEX($N$19:$N$218,MATCH(5,$Q$19:$Q$218,0)),"")</f>
        <v/>
      </c>
      <c r="F17" s="14" t="n">
        <v>5</v>
      </c>
      <c r="G17" s="14" t="str">
        <f aca="false">IFERROR(INDEX($B$19:$B$218,MATCH(5,$R$19:$R$218,0)),"")</f>
        <v/>
      </c>
      <c r="H17" s="11" t="str">
        <f aca="false">IFERROR(INDEX($E$19:$E$218,MATCH(5,$R$19:$R$218,0)),"")</f>
        <v/>
      </c>
      <c r="I17" s="11" t="str">
        <f aca="false">IFERROR(INDEX($N$19:$N$218,MATCH(5,$R$19:$R$218,0)),"")</f>
        <v/>
      </c>
      <c r="K17" s="14" t="n">
        <v>5</v>
      </c>
      <c r="L17" s="14" t="str">
        <f aca="false">IFERROR(INDEX($B$19:$B$218,MATCH(5,$P$19:$P$218,0)),"")</f>
        <v/>
      </c>
      <c r="M17" s="11" t="str">
        <f aca="false">IFERROR(INDEX($E$19:$E$218,MATCH(5,$P$19:$P$218,0)),"")</f>
        <v/>
      </c>
      <c r="N17" s="11" t="str">
        <f aca="false">IFERROR(INDEX($N$19:$N$218,MATCH(5,$P$19:$P$218,0)),"")</f>
        <v/>
      </c>
    </row>
    <row r="18" customFormat="false" ht="48" hidden="false" customHeight="true" outlineLevel="0" collapsed="false">
      <c r="A18" s="15" t="s">
        <v>38</v>
      </c>
      <c r="B18" s="15" t="s">
        <v>39</v>
      </c>
      <c r="C18" s="15" t="s">
        <v>40</v>
      </c>
      <c r="D18" s="15" t="s">
        <v>41</v>
      </c>
      <c r="E18" s="15" t="s">
        <v>36</v>
      </c>
      <c r="F18" s="15" t="s">
        <v>42</v>
      </c>
      <c r="G18" s="15" t="s">
        <v>43</v>
      </c>
      <c r="H18" s="15" t="s">
        <v>44</v>
      </c>
      <c r="I18" s="15" t="s">
        <v>45</v>
      </c>
      <c r="J18" s="15" t="s">
        <v>46</v>
      </c>
      <c r="K18" s="15" t="s">
        <v>47</v>
      </c>
      <c r="L18" s="15" t="s">
        <v>48</v>
      </c>
      <c r="M18" s="15" t="s">
        <v>49</v>
      </c>
      <c r="N18" s="15" t="s">
        <v>37</v>
      </c>
      <c r="O18" s="15" t="s">
        <v>50</v>
      </c>
      <c r="P18" s="15" t="s">
        <v>51</v>
      </c>
      <c r="Q18" s="15" t="s">
        <v>52</v>
      </c>
      <c r="R18" s="15" t="s">
        <v>53</v>
      </c>
    </row>
    <row r="19" customFormat="false" ht="15" hidden="false" customHeight="false" outlineLevel="0" collapsed="false">
      <c r="A19" s="14" t="str">
        <f aca="false">IF('Girdi — Ek maliyet'!A2="","",'Girdi — Ek maliyet'!A2)</f>
        <v>120.01.001</v>
      </c>
      <c r="B19" s="14" t="str">
        <f aca="false">IF(A19="","",'Girdi — Ek maliyet'!B2)</f>
        <v>Örnek Bayi A</v>
      </c>
      <c r="C19" s="11" t="n">
        <f aca="false">IF(A19="","",SUMIFS('Girdi — Faturalar'!$G$2:$G$3001,'Girdi — Faturalar'!$C$2:$C$3001,A19,'Girdi — Faturalar'!$N$2:$N$3001,$Z$4))</f>
        <v>12000000</v>
      </c>
      <c r="D19" s="11" t="n">
        <f aca="false">IF(A19="","",SUMIFS('Girdi — Faturalar'!$H$2:$H$3001,'Girdi — Faturalar'!$C$2:$C$3001,A19,'Girdi — Faturalar'!$N$2:$N$3001,$Z$4))</f>
        <v>1800000</v>
      </c>
      <c r="E19" s="11" t="n">
        <f aca="false">IF(A19="","",SUMIFS('Girdi — Faturalar'!$I$2:$I$3001,'Girdi — Faturalar'!$C$2:$C$3001,A19,'Girdi — Faturalar'!$N$2:$N$3001,$Z$4))</f>
        <v>10200000</v>
      </c>
      <c r="F19" s="16" t="n">
        <f aca="false">IF(OR(A19="",N(C19)=0),"",D19/C19)</f>
        <v>0.15</v>
      </c>
      <c r="G19" s="17" t="n">
        <f aca="false">IF(A19="","",SUMIFS('Girdi — Faturalar'!$J$2:$J$3001,'Girdi — Faturalar'!$C$2:$C$3001,A19,'Girdi — Faturalar'!$N$2:$N$3001,$Z$4)/1000)</f>
        <v>600</v>
      </c>
      <c r="H19" s="11" t="n">
        <f aca="false">IF(OR(A19="",N(G19)=0),"",E19/G19)</f>
        <v>17000</v>
      </c>
      <c r="I19" s="18" t="n">
        <f aca="false">IF(OR(A19="",N(E19)=0),"",IF('Girdi — Ek maliyet'!G2&lt;&gt;"",'Girdi — Ek maliyet'!G2,SUMIFS('Girdi — Faturalar'!$M$2:$M$3001,'Girdi — Faturalar'!$C$2:$C$3001,A19,'Girdi — Faturalar'!$N$2:$N$3001,$Z$4)/E19))</f>
        <v>120</v>
      </c>
      <c r="J19" s="11" t="n">
        <f aca="false">IF(A19="","",G19*N('Girdi — Ek maliyet'!C2))</f>
        <v>180000</v>
      </c>
      <c r="K19" s="11" t="n">
        <f aca="false">IF(A19="","",G19*N('Girdi — Ek maliyet'!D2)+E19*N('Girdi — Ek maliyet'!E2))</f>
        <v>306000</v>
      </c>
      <c r="L19" s="11" t="n">
        <f aca="false">IF(A19="","",E19*N(I19)*IF('Girdi — Ek maliyet'!F2="",$D$3,'Girdi — Ek maliyet'!F2)/365)</f>
        <v>1224000</v>
      </c>
      <c r="M19" s="11" t="n">
        <f aca="false">IF(A19="","",E19-J19-K19-L19)</f>
        <v>8490000</v>
      </c>
      <c r="N19" s="19" t="n">
        <f aca="false">IF(OR(A19="",N(G19)=0),"",M19/G19)</f>
        <v>14150</v>
      </c>
      <c r="O19" s="11" t="n">
        <f aca="false">IF(N19="","",H19-N19)</f>
        <v>2850</v>
      </c>
      <c r="P19" s="18" t="n">
        <f aca="false">IF(OR(A19="",N(E19)=0),"",RANK(E19,$E$19:$E$218,0)+COUNTIF($E$19:E19,E19)-1)</f>
        <v>1</v>
      </c>
      <c r="Q19" s="18" t="n">
        <f aca="false">IF(N19="","",RANK(N19,$N$19:$N$218,0)+COUNTIF($N$19:N19,N19)-1)</f>
        <v>3</v>
      </c>
      <c r="R19" s="18" t="n">
        <f aca="false">IF(N19="","",RANK(N19,$N$19:$N$218,1)+COUNTIF($N$19:N19,N19)-1)</f>
        <v>1</v>
      </c>
    </row>
    <row r="20" customFormat="false" ht="15" hidden="false" customHeight="false" outlineLevel="0" collapsed="false">
      <c r="A20" s="14" t="str">
        <f aca="false">IF('Girdi — Ek maliyet'!A3="","",'Girdi — Ek maliyet'!A3)</f>
        <v>120.01.002</v>
      </c>
      <c r="B20" s="14" t="str">
        <f aca="false">IF(A20="","",'Girdi — Ek maliyet'!B3)</f>
        <v>Örnek Bayi B</v>
      </c>
      <c r="C20" s="11" t="n">
        <f aca="false">IF(A20="","",SUMIFS('Girdi — Faturalar'!$G$2:$G$3001,'Girdi — Faturalar'!$C$2:$C$3001,A20,'Girdi — Faturalar'!$N$2:$N$3001,$Z$4))</f>
        <v>8000000</v>
      </c>
      <c r="D20" s="11" t="n">
        <f aca="false">IF(A20="","",SUMIFS('Girdi — Faturalar'!$H$2:$H$3001,'Girdi — Faturalar'!$C$2:$C$3001,A20,'Girdi — Faturalar'!$N$2:$N$3001,$Z$4))</f>
        <v>400000</v>
      </c>
      <c r="E20" s="11" t="n">
        <f aca="false">IF(A20="","",SUMIFS('Girdi — Faturalar'!$I$2:$I$3001,'Girdi — Faturalar'!$C$2:$C$3001,A20,'Girdi — Faturalar'!$N$2:$N$3001,$Z$4))</f>
        <v>7600000</v>
      </c>
      <c r="F20" s="16" t="n">
        <f aca="false">IF(OR(A20="",N(C20)=0),"",D20/C20)</f>
        <v>0.05</v>
      </c>
      <c r="G20" s="17" t="n">
        <f aca="false">IF(A20="","",SUMIFS('Girdi — Faturalar'!$J$2:$J$3001,'Girdi — Faturalar'!$C$2:$C$3001,A20,'Girdi — Faturalar'!$N$2:$N$3001,$Z$4)/1000)</f>
        <v>400</v>
      </c>
      <c r="H20" s="11" t="n">
        <f aca="false">IF(OR(A20="",N(G20)=0),"",E20/G20)</f>
        <v>19000</v>
      </c>
      <c r="I20" s="18" t="n">
        <f aca="false">IF(OR(A20="",N(E20)=0),"",IF('Girdi — Ek maliyet'!G3&lt;&gt;"",'Girdi — Ek maliyet'!G3,SUMIFS('Girdi — Faturalar'!$M$2:$M$3001,'Girdi — Faturalar'!$C$2:$C$3001,A20,'Girdi — Faturalar'!$N$2:$N$3001,$Z$4)/E20))</f>
        <v>30</v>
      </c>
      <c r="J20" s="11" t="n">
        <f aca="false">IF(A20="","",G20*N('Girdi — Ek maliyet'!C3))</f>
        <v>100000</v>
      </c>
      <c r="K20" s="11" t="n">
        <f aca="false">IF(A20="","",G20*N('Girdi — Ek maliyet'!D3)+E20*N('Girdi — Ek maliyet'!E3))</f>
        <v>160000</v>
      </c>
      <c r="L20" s="11" t="n">
        <f aca="false">IF(A20="","",E20*N(I20)*IF('Girdi — Ek maliyet'!F3="",$D$3,'Girdi — Ek maliyet'!F3)/365)</f>
        <v>228000</v>
      </c>
      <c r="M20" s="11" t="n">
        <f aca="false">IF(A20="","",E20-J20-K20-L20)</f>
        <v>7112000</v>
      </c>
      <c r="N20" s="19" t="n">
        <f aca="false">IF(OR(A20="",N(G20)=0),"",M20/G20)</f>
        <v>17780</v>
      </c>
      <c r="O20" s="11" t="n">
        <f aca="false">IF(N20="","",H20-N20)</f>
        <v>1220</v>
      </c>
      <c r="P20" s="18" t="n">
        <f aca="false">IF(OR(A20="",N(E20)=0),"",RANK(E20,$E$19:$E$218,0)+COUNTIF($E$19:E20,E20)-1)</f>
        <v>2</v>
      </c>
      <c r="Q20" s="18" t="n">
        <f aca="false">IF(N20="","",RANK(N20,$N$19:$N$218,0)+COUNTIF($N$19:N20,N20)-1)</f>
        <v>1</v>
      </c>
      <c r="R20" s="18" t="n">
        <f aca="false">IF(N20="","",RANK(N20,$N$19:$N$218,1)+COUNTIF($N$19:N20,N20)-1)</f>
        <v>3</v>
      </c>
    </row>
    <row r="21" customFormat="false" ht="15" hidden="false" customHeight="false" outlineLevel="0" collapsed="false">
      <c r="A21" s="14" t="str">
        <f aca="false">IF('Girdi — Ek maliyet'!A4="","",'Girdi — Ek maliyet'!A4)</f>
        <v>120.01.003</v>
      </c>
      <c r="B21" s="14" t="str">
        <f aca="false">IF(A21="","",'Girdi — Ek maliyet'!B4)</f>
        <v>Örnek Bayi C</v>
      </c>
      <c r="C21" s="11" t="n">
        <f aca="false">IF(A21="","",SUMIFS('Girdi — Faturalar'!$G$2:$G$3001,'Girdi — Faturalar'!$C$2:$C$3001,A21,'Girdi — Faturalar'!$N$2:$N$3001,$Z$4))</f>
        <v>5000000</v>
      </c>
      <c r="D21" s="11" t="n">
        <f aca="false">IF(A21="","",SUMIFS('Girdi — Faturalar'!$H$2:$H$3001,'Girdi — Faturalar'!$C$2:$C$3001,A21,'Girdi — Faturalar'!$N$2:$N$3001,$Z$4))</f>
        <v>500000</v>
      </c>
      <c r="E21" s="11" t="n">
        <f aca="false">IF(A21="","",SUMIFS('Girdi — Faturalar'!$I$2:$I$3001,'Girdi — Faturalar'!$C$2:$C$3001,A21,'Girdi — Faturalar'!$N$2:$N$3001,$Z$4))</f>
        <v>4500000</v>
      </c>
      <c r="F21" s="16" t="n">
        <f aca="false">IF(OR(A21="",N(C21)=0),"",D21/C21)</f>
        <v>0.1</v>
      </c>
      <c r="G21" s="17" t="n">
        <f aca="false">IF(A21="","",SUMIFS('Girdi — Faturalar'!$J$2:$J$3001,'Girdi — Faturalar'!$C$2:$C$3001,A21,'Girdi — Faturalar'!$N$2:$N$3001,$Z$4)/1000)</f>
        <v>250</v>
      </c>
      <c r="H21" s="11" t="n">
        <f aca="false">IF(OR(A21="",N(G21)=0),"",E21/G21)</f>
        <v>18000</v>
      </c>
      <c r="I21" s="18" t="n">
        <f aca="false">IF(OR(A21="",N(E21)=0),"",IF('Girdi — Ek maliyet'!G4&lt;&gt;"",'Girdi — Ek maliyet'!G4,SUMIFS('Girdi — Faturalar'!$M$2:$M$3001,'Girdi — Faturalar'!$C$2:$C$3001,A21,'Girdi — Faturalar'!$N$2:$N$3001,$Z$4)/E21))</f>
        <v>60</v>
      </c>
      <c r="J21" s="11" t="n">
        <f aca="false">IF(A21="","",G21*N('Girdi — Ek maliyet'!C4))</f>
        <v>125000</v>
      </c>
      <c r="K21" s="11" t="n">
        <f aca="false">IF(A21="","",G21*N('Girdi — Ek maliyet'!D4)+E21*N('Girdi — Ek maliyet'!E4))</f>
        <v>90000</v>
      </c>
      <c r="L21" s="11" t="n">
        <f aca="false">IF(A21="","",E21*N(I21)*IF('Girdi — Ek maliyet'!F4="",$D$3,'Girdi — Ek maliyet'!F4)/365)</f>
        <v>270000</v>
      </c>
      <c r="M21" s="11" t="n">
        <f aca="false">IF(A21="","",E21-J21-K21-L21)</f>
        <v>4015000</v>
      </c>
      <c r="N21" s="19" t="n">
        <f aca="false">IF(OR(A21="",N(G21)=0),"",M21/G21)</f>
        <v>16060</v>
      </c>
      <c r="O21" s="11" t="n">
        <f aca="false">IF(N21="","",H21-N21)</f>
        <v>1940</v>
      </c>
      <c r="P21" s="18" t="n">
        <f aca="false">IF(OR(A21="",N(E21)=0),"",RANK(E21,$E$19:$E$218,0)+COUNTIF($E$19:E21,E21)-1)</f>
        <v>3</v>
      </c>
      <c r="Q21" s="18" t="n">
        <f aca="false">IF(N21="","",RANK(N21,$N$19:$N$218,0)+COUNTIF($N$19:N21,N21)-1)</f>
        <v>2</v>
      </c>
      <c r="R21" s="18" t="n">
        <f aca="false">IF(N21="","",RANK(N21,$N$19:$N$218,1)+COUNTIF($N$19:N21,N21)-1)</f>
        <v>2</v>
      </c>
    </row>
    <row r="22" customFormat="false" ht="15" hidden="false" customHeight="false" outlineLevel="0" collapsed="false">
      <c r="A22" s="14" t="str">
        <f aca="false">IF('Girdi — Ek maliyet'!A5="","",'Girdi — Ek maliyet'!A5)</f>
        <v/>
      </c>
      <c r="B22" s="14" t="str">
        <f aca="false">IF(A22="","",'Girdi — Ek maliyet'!B5)</f>
        <v/>
      </c>
      <c r="C22" s="11" t="str">
        <f aca="false">IF(A22="","",SUMIFS('Girdi — Faturalar'!$G$2:$G$3001,'Girdi — Faturalar'!$C$2:$C$3001,A22,'Girdi — Faturalar'!$N$2:$N$3001,$Z$4))</f>
        <v/>
      </c>
      <c r="D22" s="11" t="str">
        <f aca="false">IF(A22="","",SUMIFS('Girdi — Faturalar'!$H$2:$H$3001,'Girdi — Faturalar'!$C$2:$C$3001,A22,'Girdi — Faturalar'!$N$2:$N$3001,$Z$4))</f>
        <v/>
      </c>
      <c r="E22" s="11" t="str">
        <f aca="false">IF(A22="","",SUMIFS('Girdi — Faturalar'!$I$2:$I$3001,'Girdi — Faturalar'!$C$2:$C$3001,A22,'Girdi — Faturalar'!$N$2:$N$3001,$Z$4))</f>
        <v/>
      </c>
      <c r="F22" s="16" t="str">
        <f aca="false">IF(OR(A22="",N(C22)=0),"",D22/C22)</f>
        <v/>
      </c>
      <c r="G22" s="17" t="str">
        <f aca="false">IF(A22="","",SUMIFS('Girdi — Faturalar'!$J$2:$J$3001,'Girdi — Faturalar'!$C$2:$C$3001,A22,'Girdi — Faturalar'!$N$2:$N$3001,$Z$4)/1000)</f>
        <v/>
      </c>
      <c r="H22" s="11" t="str">
        <f aca="false">IF(OR(A22="",N(G22)=0),"",E22/G22)</f>
        <v/>
      </c>
      <c r="I22" s="18" t="str">
        <f aca="false">IF(OR(A22="",N(E22)=0),"",IF('Girdi — Ek maliyet'!G5&lt;&gt;"",'Girdi — Ek maliyet'!G5,SUMIFS('Girdi — Faturalar'!$M$2:$M$3001,'Girdi — Faturalar'!$C$2:$C$3001,A22,'Girdi — Faturalar'!$N$2:$N$3001,$Z$4)/E22))</f>
        <v/>
      </c>
      <c r="J22" s="11" t="str">
        <f aca="false">IF(A22="","",G22*N('Girdi — Ek maliyet'!C5))</f>
        <v/>
      </c>
      <c r="K22" s="11" t="str">
        <f aca="false">IF(A22="","",G22*N('Girdi — Ek maliyet'!D5)+E22*N('Girdi — Ek maliyet'!E5))</f>
        <v/>
      </c>
      <c r="L22" s="11" t="str">
        <f aca="false">IF(A22="","",E22*N(I22)*IF('Girdi — Ek maliyet'!F5="",$D$3,'Girdi — Ek maliyet'!F5)/365)</f>
        <v/>
      </c>
      <c r="M22" s="11" t="str">
        <f aca="false">IF(A22="","",E22-J22-K22-L22)</f>
        <v/>
      </c>
      <c r="N22" s="19" t="str">
        <f aca="false">IF(OR(A22="",N(G22)=0),"",M22/G22)</f>
        <v/>
      </c>
      <c r="O22" s="11" t="str">
        <f aca="false">IF(N22="","",H22-N22)</f>
        <v/>
      </c>
      <c r="P22" s="18" t="str">
        <f aca="false">IF(OR(A22="",N(E22)=0),"",RANK(E22,$E$19:$E$218,0)+COUNTIF($E$19:E22,E22)-1)</f>
        <v/>
      </c>
      <c r="Q22" s="18" t="str">
        <f aca="false">IF(N22="","",RANK(N22,$N$19:$N$218,0)+COUNTIF($N$19:N22,N22)-1)</f>
        <v/>
      </c>
      <c r="R22" s="18" t="str">
        <f aca="false">IF(N22="","",RANK(N22,$N$19:$N$218,1)+COUNTIF($N$19:N22,N22)-1)</f>
        <v/>
      </c>
    </row>
    <row r="23" customFormat="false" ht="15" hidden="false" customHeight="false" outlineLevel="0" collapsed="false">
      <c r="A23" s="14" t="str">
        <f aca="false">IF('Girdi — Ek maliyet'!A6="","",'Girdi — Ek maliyet'!A6)</f>
        <v/>
      </c>
      <c r="B23" s="14" t="str">
        <f aca="false">IF(A23="","",'Girdi — Ek maliyet'!B6)</f>
        <v/>
      </c>
      <c r="C23" s="11" t="str">
        <f aca="false">IF(A23="","",SUMIFS('Girdi — Faturalar'!$G$2:$G$3001,'Girdi — Faturalar'!$C$2:$C$3001,A23,'Girdi — Faturalar'!$N$2:$N$3001,$Z$4))</f>
        <v/>
      </c>
      <c r="D23" s="11" t="str">
        <f aca="false">IF(A23="","",SUMIFS('Girdi — Faturalar'!$H$2:$H$3001,'Girdi — Faturalar'!$C$2:$C$3001,A23,'Girdi — Faturalar'!$N$2:$N$3001,$Z$4))</f>
        <v/>
      </c>
      <c r="E23" s="11" t="str">
        <f aca="false">IF(A23="","",SUMIFS('Girdi — Faturalar'!$I$2:$I$3001,'Girdi — Faturalar'!$C$2:$C$3001,A23,'Girdi — Faturalar'!$N$2:$N$3001,$Z$4))</f>
        <v/>
      </c>
      <c r="F23" s="16" t="str">
        <f aca="false">IF(OR(A23="",N(C23)=0),"",D23/C23)</f>
        <v/>
      </c>
      <c r="G23" s="17" t="str">
        <f aca="false">IF(A23="","",SUMIFS('Girdi — Faturalar'!$J$2:$J$3001,'Girdi — Faturalar'!$C$2:$C$3001,A23,'Girdi — Faturalar'!$N$2:$N$3001,$Z$4)/1000)</f>
        <v/>
      </c>
      <c r="H23" s="11" t="str">
        <f aca="false">IF(OR(A23="",N(G23)=0),"",E23/G23)</f>
        <v/>
      </c>
      <c r="I23" s="18" t="str">
        <f aca="false">IF(OR(A23="",N(E23)=0),"",IF('Girdi — Ek maliyet'!G6&lt;&gt;"",'Girdi — Ek maliyet'!G6,SUMIFS('Girdi — Faturalar'!$M$2:$M$3001,'Girdi — Faturalar'!$C$2:$C$3001,A23,'Girdi — Faturalar'!$N$2:$N$3001,$Z$4)/E23))</f>
        <v/>
      </c>
      <c r="J23" s="11" t="str">
        <f aca="false">IF(A23="","",G23*N('Girdi — Ek maliyet'!C6))</f>
        <v/>
      </c>
      <c r="K23" s="11" t="str">
        <f aca="false">IF(A23="","",G23*N('Girdi — Ek maliyet'!D6)+E23*N('Girdi — Ek maliyet'!E6))</f>
        <v/>
      </c>
      <c r="L23" s="11" t="str">
        <f aca="false">IF(A23="","",E23*N(I23)*IF('Girdi — Ek maliyet'!F6="",$D$3,'Girdi — Ek maliyet'!F6)/365)</f>
        <v/>
      </c>
      <c r="M23" s="11" t="str">
        <f aca="false">IF(A23="","",E23-J23-K23-L23)</f>
        <v/>
      </c>
      <c r="N23" s="19" t="str">
        <f aca="false">IF(OR(A23="",N(G23)=0),"",M23/G23)</f>
        <v/>
      </c>
      <c r="O23" s="11" t="str">
        <f aca="false">IF(N23="","",H23-N23)</f>
        <v/>
      </c>
      <c r="P23" s="18" t="str">
        <f aca="false">IF(OR(A23="",N(E23)=0),"",RANK(E23,$E$19:$E$218,0)+COUNTIF($E$19:E23,E23)-1)</f>
        <v/>
      </c>
      <c r="Q23" s="18" t="str">
        <f aca="false">IF(N23="","",RANK(N23,$N$19:$N$218,0)+COUNTIF($N$19:N23,N23)-1)</f>
        <v/>
      </c>
      <c r="R23" s="18" t="str">
        <f aca="false">IF(N23="","",RANK(N23,$N$19:$N$218,1)+COUNTIF($N$19:N23,N23)-1)</f>
        <v/>
      </c>
    </row>
    <row r="24" customFormat="false" ht="15" hidden="false" customHeight="false" outlineLevel="0" collapsed="false">
      <c r="A24" s="14" t="str">
        <f aca="false">IF('Girdi — Ek maliyet'!A7="","",'Girdi — Ek maliyet'!A7)</f>
        <v/>
      </c>
      <c r="B24" s="14" t="str">
        <f aca="false">IF(A24="","",'Girdi — Ek maliyet'!B7)</f>
        <v/>
      </c>
      <c r="C24" s="11" t="str">
        <f aca="false">IF(A24="","",SUMIFS('Girdi — Faturalar'!$G$2:$G$3001,'Girdi — Faturalar'!$C$2:$C$3001,A24,'Girdi — Faturalar'!$N$2:$N$3001,$Z$4))</f>
        <v/>
      </c>
      <c r="D24" s="11" t="str">
        <f aca="false">IF(A24="","",SUMIFS('Girdi — Faturalar'!$H$2:$H$3001,'Girdi — Faturalar'!$C$2:$C$3001,A24,'Girdi — Faturalar'!$N$2:$N$3001,$Z$4))</f>
        <v/>
      </c>
      <c r="E24" s="11" t="str">
        <f aca="false">IF(A24="","",SUMIFS('Girdi — Faturalar'!$I$2:$I$3001,'Girdi — Faturalar'!$C$2:$C$3001,A24,'Girdi — Faturalar'!$N$2:$N$3001,$Z$4))</f>
        <v/>
      </c>
      <c r="F24" s="16" t="str">
        <f aca="false">IF(OR(A24="",N(C24)=0),"",D24/C24)</f>
        <v/>
      </c>
      <c r="G24" s="17" t="str">
        <f aca="false">IF(A24="","",SUMIFS('Girdi — Faturalar'!$J$2:$J$3001,'Girdi — Faturalar'!$C$2:$C$3001,A24,'Girdi — Faturalar'!$N$2:$N$3001,$Z$4)/1000)</f>
        <v/>
      </c>
      <c r="H24" s="11" t="str">
        <f aca="false">IF(OR(A24="",N(G24)=0),"",E24/G24)</f>
        <v/>
      </c>
      <c r="I24" s="18" t="str">
        <f aca="false">IF(OR(A24="",N(E24)=0),"",IF('Girdi — Ek maliyet'!G7&lt;&gt;"",'Girdi — Ek maliyet'!G7,SUMIFS('Girdi — Faturalar'!$M$2:$M$3001,'Girdi — Faturalar'!$C$2:$C$3001,A24,'Girdi — Faturalar'!$N$2:$N$3001,$Z$4)/E24))</f>
        <v/>
      </c>
      <c r="J24" s="11" t="str">
        <f aca="false">IF(A24="","",G24*N('Girdi — Ek maliyet'!C7))</f>
        <v/>
      </c>
      <c r="K24" s="11" t="str">
        <f aca="false">IF(A24="","",G24*N('Girdi — Ek maliyet'!D7)+E24*N('Girdi — Ek maliyet'!E7))</f>
        <v/>
      </c>
      <c r="L24" s="11" t="str">
        <f aca="false">IF(A24="","",E24*N(I24)*IF('Girdi — Ek maliyet'!F7="",$D$3,'Girdi — Ek maliyet'!F7)/365)</f>
        <v/>
      </c>
      <c r="M24" s="11" t="str">
        <f aca="false">IF(A24="","",E24-J24-K24-L24)</f>
        <v/>
      </c>
      <c r="N24" s="19" t="str">
        <f aca="false">IF(OR(A24="",N(G24)=0),"",M24/G24)</f>
        <v/>
      </c>
      <c r="O24" s="11" t="str">
        <f aca="false">IF(N24="","",H24-N24)</f>
        <v/>
      </c>
      <c r="P24" s="18" t="str">
        <f aca="false">IF(OR(A24="",N(E24)=0),"",RANK(E24,$E$19:$E$218,0)+COUNTIF($E$19:E24,E24)-1)</f>
        <v/>
      </c>
      <c r="Q24" s="18" t="str">
        <f aca="false">IF(N24="","",RANK(N24,$N$19:$N$218,0)+COUNTIF($N$19:N24,N24)-1)</f>
        <v/>
      </c>
      <c r="R24" s="18" t="str">
        <f aca="false">IF(N24="","",RANK(N24,$N$19:$N$218,1)+COUNTIF($N$19:N24,N24)-1)</f>
        <v/>
      </c>
    </row>
    <row r="25" customFormat="false" ht="15" hidden="false" customHeight="false" outlineLevel="0" collapsed="false">
      <c r="A25" s="14" t="str">
        <f aca="false">IF('Girdi — Ek maliyet'!A8="","",'Girdi — Ek maliyet'!A8)</f>
        <v/>
      </c>
      <c r="B25" s="14" t="str">
        <f aca="false">IF(A25="","",'Girdi — Ek maliyet'!B8)</f>
        <v/>
      </c>
      <c r="C25" s="11" t="str">
        <f aca="false">IF(A25="","",SUMIFS('Girdi — Faturalar'!$G$2:$G$3001,'Girdi — Faturalar'!$C$2:$C$3001,A25,'Girdi — Faturalar'!$N$2:$N$3001,$Z$4))</f>
        <v/>
      </c>
      <c r="D25" s="11" t="str">
        <f aca="false">IF(A25="","",SUMIFS('Girdi — Faturalar'!$H$2:$H$3001,'Girdi — Faturalar'!$C$2:$C$3001,A25,'Girdi — Faturalar'!$N$2:$N$3001,$Z$4))</f>
        <v/>
      </c>
      <c r="E25" s="11" t="str">
        <f aca="false">IF(A25="","",SUMIFS('Girdi — Faturalar'!$I$2:$I$3001,'Girdi — Faturalar'!$C$2:$C$3001,A25,'Girdi — Faturalar'!$N$2:$N$3001,$Z$4))</f>
        <v/>
      </c>
      <c r="F25" s="16" t="str">
        <f aca="false">IF(OR(A25="",N(C25)=0),"",D25/C25)</f>
        <v/>
      </c>
      <c r="G25" s="17" t="str">
        <f aca="false">IF(A25="","",SUMIFS('Girdi — Faturalar'!$J$2:$J$3001,'Girdi — Faturalar'!$C$2:$C$3001,A25,'Girdi — Faturalar'!$N$2:$N$3001,$Z$4)/1000)</f>
        <v/>
      </c>
      <c r="H25" s="11" t="str">
        <f aca="false">IF(OR(A25="",N(G25)=0),"",E25/G25)</f>
        <v/>
      </c>
      <c r="I25" s="18" t="str">
        <f aca="false">IF(OR(A25="",N(E25)=0),"",IF('Girdi — Ek maliyet'!G8&lt;&gt;"",'Girdi — Ek maliyet'!G8,SUMIFS('Girdi — Faturalar'!$M$2:$M$3001,'Girdi — Faturalar'!$C$2:$C$3001,A25,'Girdi — Faturalar'!$N$2:$N$3001,$Z$4)/E25))</f>
        <v/>
      </c>
      <c r="J25" s="11" t="str">
        <f aca="false">IF(A25="","",G25*N('Girdi — Ek maliyet'!C8))</f>
        <v/>
      </c>
      <c r="K25" s="11" t="str">
        <f aca="false">IF(A25="","",G25*N('Girdi — Ek maliyet'!D8)+E25*N('Girdi — Ek maliyet'!E8))</f>
        <v/>
      </c>
      <c r="L25" s="11" t="str">
        <f aca="false">IF(A25="","",E25*N(I25)*IF('Girdi — Ek maliyet'!F8="",$D$3,'Girdi — Ek maliyet'!F8)/365)</f>
        <v/>
      </c>
      <c r="M25" s="11" t="str">
        <f aca="false">IF(A25="","",E25-J25-K25-L25)</f>
        <v/>
      </c>
      <c r="N25" s="19" t="str">
        <f aca="false">IF(OR(A25="",N(G25)=0),"",M25/G25)</f>
        <v/>
      </c>
      <c r="O25" s="11" t="str">
        <f aca="false">IF(N25="","",H25-N25)</f>
        <v/>
      </c>
      <c r="P25" s="18" t="str">
        <f aca="false">IF(OR(A25="",N(E25)=0),"",RANK(E25,$E$19:$E$218,0)+COUNTIF($E$19:E25,E25)-1)</f>
        <v/>
      </c>
      <c r="Q25" s="18" t="str">
        <f aca="false">IF(N25="","",RANK(N25,$N$19:$N$218,0)+COUNTIF($N$19:N25,N25)-1)</f>
        <v/>
      </c>
      <c r="R25" s="18" t="str">
        <f aca="false">IF(N25="","",RANK(N25,$N$19:$N$218,1)+COUNTIF($N$19:N25,N25)-1)</f>
        <v/>
      </c>
    </row>
    <row r="26" customFormat="false" ht="15" hidden="false" customHeight="false" outlineLevel="0" collapsed="false">
      <c r="A26" s="14" t="str">
        <f aca="false">IF('Girdi — Ek maliyet'!A9="","",'Girdi — Ek maliyet'!A9)</f>
        <v/>
      </c>
      <c r="B26" s="14" t="str">
        <f aca="false">IF(A26="","",'Girdi — Ek maliyet'!B9)</f>
        <v/>
      </c>
      <c r="C26" s="11" t="str">
        <f aca="false">IF(A26="","",SUMIFS('Girdi — Faturalar'!$G$2:$G$3001,'Girdi — Faturalar'!$C$2:$C$3001,A26,'Girdi — Faturalar'!$N$2:$N$3001,$Z$4))</f>
        <v/>
      </c>
      <c r="D26" s="11" t="str">
        <f aca="false">IF(A26="","",SUMIFS('Girdi — Faturalar'!$H$2:$H$3001,'Girdi — Faturalar'!$C$2:$C$3001,A26,'Girdi — Faturalar'!$N$2:$N$3001,$Z$4))</f>
        <v/>
      </c>
      <c r="E26" s="11" t="str">
        <f aca="false">IF(A26="","",SUMIFS('Girdi — Faturalar'!$I$2:$I$3001,'Girdi — Faturalar'!$C$2:$C$3001,A26,'Girdi — Faturalar'!$N$2:$N$3001,$Z$4))</f>
        <v/>
      </c>
      <c r="F26" s="16" t="str">
        <f aca="false">IF(OR(A26="",N(C26)=0),"",D26/C26)</f>
        <v/>
      </c>
      <c r="G26" s="17" t="str">
        <f aca="false">IF(A26="","",SUMIFS('Girdi — Faturalar'!$J$2:$J$3001,'Girdi — Faturalar'!$C$2:$C$3001,A26,'Girdi — Faturalar'!$N$2:$N$3001,$Z$4)/1000)</f>
        <v/>
      </c>
      <c r="H26" s="11" t="str">
        <f aca="false">IF(OR(A26="",N(G26)=0),"",E26/G26)</f>
        <v/>
      </c>
      <c r="I26" s="18" t="str">
        <f aca="false">IF(OR(A26="",N(E26)=0),"",IF('Girdi — Ek maliyet'!G9&lt;&gt;"",'Girdi — Ek maliyet'!G9,SUMIFS('Girdi — Faturalar'!$M$2:$M$3001,'Girdi — Faturalar'!$C$2:$C$3001,A26,'Girdi — Faturalar'!$N$2:$N$3001,$Z$4)/E26))</f>
        <v/>
      </c>
      <c r="J26" s="11" t="str">
        <f aca="false">IF(A26="","",G26*N('Girdi — Ek maliyet'!C9))</f>
        <v/>
      </c>
      <c r="K26" s="11" t="str">
        <f aca="false">IF(A26="","",G26*N('Girdi — Ek maliyet'!D9)+E26*N('Girdi — Ek maliyet'!E9))</f>
        <v/>
      </c>
      <c r="L26" s="11" t="str">
        <f aca="false">IF(A26="","",E26*N(I26)*IF('Girdi — Ek maliyet'!F9="",$D$3,'Girdi — Ek maliyet'!F9)/365)</f>
        <v/>
      </c>
      <c r="M26" s="11" t="str">
        <f aca="false">IF(A26="","",E26-J26-K26-L26)</f>
        <v/>
      </c>
      <c r="N26" s="19" t="str">
        <f aca="false">IF(OR(A26="",N(G26)=0),"",M26/G26)</f>
        <v/>
      </c>
      <c r="O26" s="11" t="str">
        <f aca="false">IF(N26="","",H26-N26)</f>
        <v/>
      </c>
      <c r="P26" s="18" t="str">
        <f aca="false">IF(OR(A26="",N(E26)=0),"",RANK(E26,$E$19:$E$218,0)+COUNTIF($E$19:E26,E26)-1)</f>
        <v/>
      </c>
      <c r="Q26" s="18" t="str">
        <f aca="false">IF(N26="","",RANK(N26,$N$19:$N$218,0)+COUNTIF($N$19:N26,N26)-1)</f>
        <v/>
      </c>
      <c r="R26" s="18" t="str">
        <f aca="false">IF(N26="","",RANK(N26,$N$19:$N$218,1)+COUNTIF($N$19:N26,N26)-1)</f>
        <v/>
      </c>
    </row>
    <row r="27" customFormat="false" ht="15" hidden="false" customHeight="false" outlineLevel="0" collapsed="false">
      <c r="A27" s="14" t="str">
        <f aca="false">IF('Girdi — Ek maliyet'!A10="","",'Girdi — Ek maliyet'!A10)</f>
        <v/>
      </c>
      <c r="B27" s="14" t="str">
        <f aca="false">IF(A27="","",'Girdi — Ek maliyet'!B10)</f>
        <v/>
      </c>
      <c r="C27" s="11" t="str">
        <f aca="false">IF(A27="","",SUMIFS('Girdi — Faturalar'!$G$2:$G$3001,'Girdi — Faturalar'!$C$2:$C$3001,A27,'Girdi — Faturalar'!$N$2:$N$3001,$Z$4))</f>
        <v/>
      </c>
      <c r="D27" s="11" t="str">
        <f aca="false">IF(A27="","",SUMIFS('Girdi — Faturalar'!$H$2:$H$3001,'Girdi — Faturalar'!$C$2:$C$3001,A27,'Girdi — Faturalar'!$N$2:$N$3001,$Z$4))</f>
        <v/>
      </c>
      <c r="E27" s="11" t="str">
        <f aca="false">IF(A27="","",SUMIFS('Girdi — Faturalar'!$I$2:$I$3001,'Girdi — Faturalar'!$C$2:$C$3001,A27,'Girdi — Faturalar'!$N$2:$N$3001,$Z$4))</f>
        <v/>
      </c>
      <c r="F27" s="16" t="str">
        <f aca="false">IF(OR(A27="",N(C27)=0),"",D27/C27)</f>
        <v/>
      </c>
      <c r="G27" s="17" t="str">
        <f aca="false">IF(A27="","",SUMIFS('Girdi — Faturalar'!$J$2:$J$3001,'Girdi — Faturalar'!$C$2:$C$3001,A27,'Girdi — Faturalar'!$N$2:$N$3001,$Z$4)/1000)</f>
        <v/>
      </c>
      <c r="H27" s="11" t="str">
        <f aca="false">IF(OR(A27="",N(G27)=0),"",E27/G27)</f>
        <v/>
      </c>
      <c r="I27" s="18" t="str">
        <f aca="false">IF(OR(A27="",N(E27)=0),"",IF('Girdi — Ek maliyet'!G10&lt;&gt;"",'Girdi — Ek maliyet'!G10,SUMIFS('Girdi — Faturalar'!$M$2:$M$3001,'Girdi — Faturalar'!$C$2:$C$3001,A27,'Girdi — Faturalar'!$N$2:$N$3001,$Z$4)/E27))</f>
        <v/>
      </c>
      <c r="J27" s="11" t="str">
        <f aca="false">IF(A27="","",G27*N('Girdi — Ek maliyet'!C10))</f>
        <v/>
      </c>
      <c r="K27" s="11" t="str">
        <f aca="false">IF(A27="","",G27*N('Girdi — Ek maliyet'!D10)+E27*N('Girdi — Ek maliyet'!E10))</f>
        <v/>
      </c>
      <c r="L27" s="11" t="str">
        <f aca="false">IF(A27="","",E27*N(I27)*IF('Girdi — Ek maliyet'!F10="",$D$3,'Girdi — Ek maliyet'!F10)/365)</f>
        <v/>
      </c>
      <c r="M27" s="11" t="str">
        <f aca="false">IF(A27="","",E27-J27-K27-L27)</f>
        <v/>
      </c>
      <c r="N27" s="19" t="str">
        <f aca="false">IF(OR(A27="",N(G27)=0),"",M27/G27)</f>
        <v/>
      </c>
      <c r="O27" s="11" t="str">
        <f aca="false">IF(N27="","",H27-N27)</f>
        <v/>
      </c>
      <c r="P27" s="18" t="str">
        <f aca="false">IF(OR(A27="",N(E27)=0),"",RANK(E27,$E$19:$E$218,0)+COUNTIF($E$19:E27,E27)-1)</f>
        <v/>
      </c>
      <c r="Q27" s="18" t="str">
        <f aca="false">IF(N27="","",RANK(N27,$N$19:$N$218,0)+COUNTIF($N$19:N27,N27)-1)</f>
        <v/>
      </c>
      <c r="R27" s="18" t="str">
        <f aca="false">IF(N27="","",RANK(N27,$N$19:$N$218,1)+COUNTIF($N$19:N27,N27)-1)</f>
        <v/>
      </c>
    </row>
    <row r="28" customFormat="false" ht="15" hidden="false" customHeight="false" outlineLevel="0" collapsed="false">
      <c r="A28" s="14" t="str">
        <f aca="false">IF('Girdi — Ek maliyet'!A11="","",'Girdi — Ek maliyet'!A11)</f>
        <v/>
      </c>
      <c r="B28" s="14" t="str">
        <f aca="false">IF(A28="","",'Girdi — Ek maliyet'!B11)</f>
        <v/>
      </c>
      <c r="C28" s="11" t="str">
        <f aca="false">IF(A28="","",SUMIFS('Girdi — Faturalar'!$G$2:$G$3001,'Girdi — Faturalar'!$C$2:$C$3001,A28,'Girdi — Faturalar'!$N$2:$N$3001,$Z$4))</f>
        <v/>
      </c>
      <c r="D28" s="11" t="str">
        <f aca="false">IF(A28="","",SUMIFS('Girdi — Faturalar'!$H$2:$H$3001,'Girdi — Faturalar'!$C$2:$C$3001,A28,'Girdi — Faturalar'!$N$2:$N$3001,$Z$4))</f>
        <v/>
      </c>
      <c r="E28" s="11" t="str">
        <f aca="false">IF(A28="","",SUMIFS('Girdi — Faturalar'!$I$2:$I$3001,'Girdi — Faturalar'!$C$2:$C$3001,A28,'Girdi — Faturalar'!$N$2:$N$3001,$Z$4))</f>
        <v/>
      </c>
      <c r="F28" s="16" t="str">
        <f aca="false">IF(OR(A28="",N(C28)=0),"",D28/C28)</f>
        <v/>
      </c>
      <c r="G28" s="17" t="str">
        <f aca="false">IF(A28="","",SUMIFS('Girdi — Faturalar'!$J$2:$J$3001,'Girdi — Faturalar'!$C$2:$C$3001,A28,'Girdi — Faturalar'!$N$2:$N$3001,$Z$4)/1000)</f>
        <v/>
      </c>
      <c r="H28" s="11" t="str">
        <f aca="false">IF(OR(A28="",N(G28)=0),"",E28/G28)</f>
        <v/>
      </c>
      <c r="I28" s="18" t="str">
        <f aca="false">IF(OR(A28="",N(E28)=0),"",IF('Girdi — Ek maliyet'!G11&lt;&gt;"",'Girdi — Ek maliyet'!G11,SUMIFS('Girdi — Faturalar'!$M$2:$M$3001,'Girdi — Faturalar'!$C$2:$C$3001,A28,'Girdi — Faturalar'!$N$2:$N$3001,$Z$4)/E28))</f>
        <v/>
      </c>
      <c r="J28" s="11" t="str">
        <f aca="false">IF(A28="","",G28*N('Girdi — Ek maliyet'!C11))</f>
        <v/>
      </c>
      <c r="K28" s="11" t="str">
        <f aca="false">IF(A28="","",G28*N('Girdi — Ek maliyet'!D11)+E28*N('Girdi — Ek maliyet'!E11))</f>
        <v/>
      </c>
      <c r="L28" s="11" t="str">
        <f aca="false">IF(A28="","",E28*N(I28)*IF('Girdi — Ek maliyet'!F11="",$D$3,'Girdi — Ek maliyet'!F11)/365)</f>
        <v/>
      </c>
      <c r="M28" s="11" t="str">
        <f aca="false">IF(A28="","",E28-J28-K28-L28)</f>
        <v/>
      </c>
      <c r="N28" s="19" t="str">
        <f aca="false">IF(OR(A28="",N(G28)=0),"",M28/G28)</f>
        <v/>
      </c>
      <c r="O28" s="11" t="str">
        <f aca="false">IF(N28="","",H28-N28)</f>
        <v/>
      </c>
      <c r="P28" s="18" t="str">
        <f aca="false">IF(OR(A28="",N(E28)=0),"",RANK(E28,$E$19:$E$218,0)+COUNTIF($E$19:E28,E28)-1)</f>
        <v/>
      </c>
      <c r="Q28" s="18" t="str">
        <f aca="false">IF(N28="","",RANK(N28,$N$19:$N$218,0)+COUNTIF($N$19:N28,N28)-1)</f>
        <v/>
      </c>
      <c r="R28" s="18" t="str">
        <f aca="false">IF(N28="","",RANK(N28,$N$19:$N$218,1)+COUNTIF($N$19:N28,N28)-1)</f>
        <v/>
      </c>
    </row>
    <row r="29" customFormat="false" ht="15" hidden="false" customHeight="false" outlineLevel="0" collapsed="false">
      <c r="A29" s="14" t="str">
        <f aca="false">IF('Girdi — Ek maliyet'!A12="","",'Girdi — Ek maliyet'!A12)</f>
        <v/>
      </c>
      <c r="B29" s="14" t="str">
        <f aca="false">IF(A29="","",'Girdi — Ek maliyet'!B12)</f>
        <v/>
      </c>
      <c r="C29" s="11" t="str">
        <f aca="false">IF(A29="","",SUMIFS('Girdi — Faturalar'!$G$2:$G$3001,'Girdi — Faturalar'!$C$2:$C$3001,A29,'Girdi — Faturalar'!$N$2:$N$3001,$Z$4))</f>
        <v/>
      </c>
      <c r="D29" s="11" t="str">
        <f aca="false">IF(A29="","",SUMIFS('Girdi — Faturalar'!$H$2:$H$3001,'Girdi — Faturalar'!$C$2:$C$3001,A29,'Girdi — Faturalar'!$N$2:$N$3001,$Z$4))</f>
        <v/>
      </c>
      <c r="E29" s="11" t="str">
        <f aca="false">IF(A29="","",SUMIFS('Girdi — Faturalar'!$I$2:$I$3001,'Girdi — Faturalar'!$C$2:$C$3001,A29,'Girdi — Faturalar'!$N$2:$N$3001,$Z$4))</f>
        <v/>
      </c>
      <c r="F29" s="16" t="str">
        <f aca="false">IF(OR(A29="",N(C29)=0),"",D29/C29)</f>
        <v/>
      </c>
      <c r="G29" s="17" t="str">
        <f aca="false">IF(A29="","",SUMIFS('Girdi — Faturalar'!$J$2:$J$3001,'Girdi — Faturalar'!$C$2:$C$3001,A29,'Girdi — Faturalar'!$N$2:$N$3001,$Z$4)/1000)</f>
        <v/>
      </c>
      <c r="H29" s="11" t="str">
        <f aca="false">IF(OR(A29="",N(G29)=0),"",E29/G29)</f>
        <v/>
      </c>
      <c r="I29" s="18" t="str">
        <f aca="false">IF(OR(A29="",N(E29)=0),"",IF('Girdi — Ek maliyet'!G12&lt;&gt;"",'Girdi — Ek maliyet'!G12,SUMIFS('Girdi — Faturalar'!$M$2:$M$3001,'Girdi — Faturalar'!$C$2:$C$3001,A29,'Girdi — Faturalar'!$N$2:$N$3001,$Z$4)/E29))</f>
        <v/>
      </c>
      <c r="J29" s="11" t="str">
        <f aca="false">IF(A29="","",G29*N('Girdi — Ek maliyet'!C12))</f>
        <v/>
      </c>
      <c r="K29" s="11" t="str">
        <f aca="false">IF(A29="","",G29*N('Girdi — Ek maliyet'!D12)+E29*N('Girdi — Ek maliyet'!E12))</f>
        <v/>
      </c>
      <c r="L29" s="11" t="str">
        <f aca="false">IF(A29="","",E29*N(I29)*IF('Girdi — Ek maliyet'!F12="",$D$3,'Girdi — Ek maliyet'!F12)/365)</f>
        <v/>
      </c>
      <c r="M29" s="11" t="str">
        <f aca="false">IF(A29="","",E29-J29-K29-L29)</f>
        <v/>
      </c>
      <c r="N29" s="19" t="str">
        <f aca="false">IF(OR(A29="",N(G29)=0),"",M29/G29)</f>
        <v/>
      </c>
      <c r="O29" s="11" t="str">
        <f aca="false">IF(N29="","",H29-N29)</f>
        <v/>
      </c>
      <c r="P29" s="18" t="str">
        <f aca="false">IF(OR(A29="",N(E29)=0),"",RANK(E29,$E$19:$E$218,0)+COUNTIF($E$19:E29,E29)-1)</f>
        <v/>
      </c>
      <c r="Q29" s="18" t="str">
        <f aca="false">IF(N29="","",RANK(N29,$N$19:$N$218,0)+COUNTIF($N$19:N29,N29)-1)</f>
        <v/>
      </c>
      <c r="R29" s="18" t="str">
        <f aca="false">IF(N29="","",RANK(N29,$N$19:$N$218,1)+COUNTIF($N$19:N29,N29)-1)</f>
        <v/>
      </c>
    </row>
    <row r="30" customFormat="false" ht="15" hidden="false" customHeight="false" outlineLevel="0" collapsed="false">
      <c r="A30" s="14" t="str">
        <f aca="false">IF('Girdi — Ek maliyet'!A13="","",'Girdi — Ek maliyet'!A13)</f>
        <v/>
      </c>
      <c r="B30" s="14" t="str">
        <f aca="false">IF(A30="","",'Girdi — Ek maliyet'!B13)</f>
        <v/>
      </c>
      <c r="C30" s="11" t="str">
        <f aca="false">IF(A30="","",SUMIFS('Girdi — Faturalar'!$G$2:$G$3001,'Girdi — Faturalar'!$C$2:$C$3001,A30,'Girdi — Faturalar'!$N$2:$N$3001,$Z$4))</f>
        <v/>
      </c>
      <c r="D30" s="11" t="str">
        <f aca="false">IF(A30="","",SUMIFS('Girdi — Faturalar'!$H$2:$H$3001,'Girdi — Faturalar'!$C$2:$C$3001,A30,'Girdi — Faturalar'!$N$2:$N$3001,$Z$4))</f>
        <v/>
      </c>
      <c r="E30" s="11" t="str">
        <f aca="false">IF(A30="","",SUMIFS('Girdi — Faturalar'!$I$2:$I$3001,'Girdi — Faturalar'!$C$2:$C$3001,A30,'Girdi — Faturalar'!$N$2:$N$3001,$Z$4))</f>
        <v/>
      </c>
      <c r="F30" s="16" t="str">
        <f aca="false">IF(OR(A30="",N(C30)=0),"",D30/C30)</f>
        <v/>
      </c>
      <c r="G30" s="17" t="str">
        <f aca="false">IF(A30="","",SUMIFS('Girdi — Faturalar'!$J$2:$J$3001,'Girdi — Faturalar'!$C$2:$C$3001,A30,'Girdi — Faturalar'!$N$2:$N$3001,$Z$4)/1000)</f>
        <v/>
      </c>
      <c r="H30" s="11" t="str">
        <f aca="false">IF(OR(A30="",N(G30)=0),"",E30/G30)</f>
        <v/>
      </c>
      <c r="I30" s="18" t="str">
        <f aca="false">IF(OR(A30="",N(E30)=0),"",IF('Girdi — Ek maliyet'!G13&lt;&gt;"",'Girdi — Ek maliyet'!G13,SUMIFS('Girdi — Faturalar'!$M$2:$M$3001,'Girdi — Faturalar'!$C$2:$C$3001,A30,'Girdi — Faturalar'!$N$2:$N$3001,$Z$4)/E30))</f>
        <v/>
      </c>
      <c r="J30" s="11" t="str">
        <f aca="false">IF(A30="","",G30*N('Girdi — Ek maliyet'!C13))</f>
        <v/>
      </c>
      <c r="K30" s="11" t="str">
        <f aca="false">IF(A30="","",G30*N('Girdi — Ek maliyet'!D13)+E30*N('Girdi — Ek maliyet'!E13))</f>
        <v/>
      </c>
      <c r="L30" s="11" t="str">
        <f aca="false">IF(A30="","",E30*N(I30)*IF('Girdi — Ek maliyet'!F13="",$D$3,'Girdi — Ek maliyet'!F13)/365)</f>
        <v/>
      </c>
      <c r="M30" s="11" t="str">
        <f aca="false">IF(A30="","",E30-J30-K30-L30)</f>
        <v/>
      </c>
      <c r="N30" s="19" t="str">
        <f aca="false">IF(OR(A30="",N(G30)=0),"",M30/G30)</f>
        <v/>
      </c>
      <c r="O30" s="11" t="str">
        <f aca="false">IF(N30="","",H30-N30)</f>
        <v/>
      </c>
      <c r="P30" s="18" t="str">
        <f aca="false">IF(OR(A30="",N(E30)=0),"",RANK(E30,$E$19:$E$218,0)+COUNTIF($E$19:E30,E30)-1)</f>
        <v/>
      </c>
      <c r="Q30" s="18" t="str">
        <f aca="false">IF(N30="","",RANK(N30,$N$19:$N$218,0)+COUNTIF($N$19:N30,N30)-1)</f>
        <v/>
      </c>
      <c r="R30" s="18" t="str">
        <f aca="false">IF(N30="","",RANK(N30,$N$19:$N$218,1)+COUNTIF($N$19:N30,N30)-1)</f>
        <v/>
      </c>
    </row>
    <row r="31" customFormat="false" ht="15" hidden="false" customHeight="false" outlineLevel="0" collapsed="false">
      <c r="A31" s="14" t="str">
        <f aca="false">IF('Girdi — Ek maliyet'!A14="","",'Girdi — Ek maliyet'!A14)</f>
        <v/>
      </c>
      <c r="B31" s="14" t="str">
        <f aca="false">IF(A31="","",'Girdi — Ek maliyet'!B14)</f>
        <v/>
      </c>
      <c r="C31" s="11" t="str">
        <f aca="false">IF(A31="","",SUMIFS('Girdi — Faturalar'!$G$2:$G$3001,'Girdi — Faturalar'!$C$2:$C$3001,A31,'Girdi — Faturalar'!$N$2:$N$3001,$Z$4))</f>
        <v/>
      </c>
      <c r="D31" s="11" t="str">
        <f aca="false">IF(A31="","",SUMIFS('Girdi — Faturalar'!$H$2:$H$3001,'Girdi — Faturalar'!$C$2:$C$3001,A31,'Girdi — Faturalar'!$N$2:$N$3001,$Z$4))</f>
        <v/>
      </c>
      <c r="E31" s="11" t="str">
        <f aca="false">IF(A31="","",SUMIFS('Girdi — Faturalar'!$I$2:$I$3001,'Girdi — Faturalar'!$C$2:$C$3001,A31,'Girdi — Faturalar'!$N$2:$N$3001,$Z$4))</f>
        <v/>
      </c>
      <c r="F31" s="16" t="str">
        <f aca="false">IF(OR(A31="",N(C31)=0),"",D31/C31)</f>
        <v/>
      </c>
      <c r="G31" s="17" t="str">
        <f aca="false">IF(A31="","",SUMIFS('Girdi — Faturalar'!$J$2:$J$3001,'Girdi — Faturalar'!$C$2:$C$3001,A31,'Girdi — Faturalar'!$N$2:$N$3001,$Z$4)/1000)</f>
        <v/>
      </c>
      <c r="H31" s="11" t="str">
        <f aca="false">IF(OR(A31="",N(G31)=0),"",E31/G31)</f>
        <v/>
      </c>
      <c r="I31" s="18" t="str">
        <f aca="false">IF(OR(A31="",N(E31)=0),"",IF('Girdi — Ek maliyet'!G14&lt;&gt;"",'Girdi — Ek maliyet'!G14,SUMIFS('Girdi — Faturalar'!$M$2:$M$3001,'Girdi — Faturalar'!$C$2:$C$3001,A31,'Girdi — Faturalar'!$N$2:$N$3001,$Z$4)/E31))</f>
        <v/>
      </c>
      <c r="J31" s="11" t="str">
        <f aca="false">IF(A31="","",G31*N('Girdi — Ek maliyet'!C14))</f>
        <v/>
      </c>
      <c r="K31" s="11" t="str">
        <f aca="false">IF(A31="","",G31*N('Girdi — Ek maliyet'!D14)+E31*N('Girdi — Ek maliyet'!E14))</f>
        <v/>
      </c>
      <c r="L31" s="11" t="str">
        <f aca="false">IF(A31="","",E31*N(I31)*IF('Girdi — Ek maliyet'!F14="",$D$3,'Girdi — Ek maliyet'!F14)/365)</f>
        <v/>
      </c>
      <c r="M31" s="11" t="str">
        <f aca="false">IF(A31="","",E31-J31-K31-L31)</f>
        <v/>
      </c>
      <c r="N31" s="19" t="str">
        <f aca="false">IF(OR(A31="",N(G31)=0),"",M31/G31)</f>
        <v/>
      </c>
      <c r="O31" s="11" t="str">
        <f aca="false">IF(N31="","",H31-N31)</f>
        <v/>
      </c>
      <c r="P31" s="18" t="str">
        <f aca="false">IF(OR(A31="",N(E31)=0),"",RANK(E31,$E$19:$E$218,0)+COUNTIF($E$19:E31,E31)-1)</f>
        <v/>
      </c>
      <c r="Q31" s="18" t="str">
        <f aca="false">IF(N31="","",RANK(N31,$N$19:$N$218,0)+COUNTIF($N$19:N31,N31)-1)</f>
        <v/>
      </c>
      <c r="R31" s="18" t="str">
        <f aca="false">IF(N31="","",RANK(N31,$N$19:$N$218,1)+COUNTIF($N$19:N31,N31)-1)</f>
        <v/>
      </c>
    </row>
    <row r="32" customFormat="false" ht="15" hidden="false" customHeight="false" outlineLevel="0" collapsed="false">
      <c r="A32" s="14" t="str">
        <f aca="false">IF('Girdi — Ek maliyet'!A15="","",'Girdi — Ek maliyet'!A15)</f>
        <v/>
      </c>
      <c r="B32" s="14" t="str">
        <f aca="false">IF(A32="","",'Girdi — Ek maliyet'!B15)</f>
        <v/>
      </c>
      <c r="C32" s="11" t="str">
        <f aca="false">IF(A32="","",SUMIFS('Girdi — Faturalar'!$G$2:$G$3001,'Girdi — Faturalar'!$C$2:$C$3001,A32,'Girdi — Faturalar'!$N$2:$N$3001,$Z$4))</f>
        <v/>
      </c>
      <c r="D32" s="11" t="str">
        <f aca="false">IF(A32="","",SUMIFS('Girdi — Faturalar'!$H$2:$H$3001,'Girdi — Faturalar'!$C$2:$C$3001,A32,'Girdi — Faturalar'!$N$2:$N$3001,$Z$4))</f>
        <v/>
      </c>
      <c r="E32" s="11" t="str">
        <f aca="false">IF(A32="","",SUMIFS('Girdi — Faturalar'!$I$2:$I$3001,'Girdi — Faturalar'!$C$2:$C$3001,A32,'Girdi — Faturalar'!$N$2:$N$3001,$Z$4))</f>
        <v/>
      </c>
      <c r="F32" s="16" t="str">
        <f aca="false">IF(OR(A32="",N(C32)=0),"",D32/C32)</f>
        <v/>
      </c>
      <c r="G32" s="17" t="str">
        <f aca="false">IF(A32="","",SUMIFS('Girdi — Faturalar'!$J$2:$J$3001,'Girdi — Faturalar'!$C$2:$C$3001,A32,'Girdi — Faturalar'!$N$2:$N$3001,$Z$4)/1000)</f>
        <v/>
      </c>
      <c r="H32" s="11" t="str">
        <f aca="false">IF(OR(A32="",N(G32)=0),"",E32/G32)</f>
        <v/>
      </c>
      <c r="I32" s="18" t="str">
        <f aca="false">IF(OR(A32="",N(E32)=0),"",IF('Girdi — Ek maliyet'!G15&lt;&gt;"",'Girdi — Ek maliyet'!G15,SUMIFS('Girdi — Faturalar'!$M$2:$M$3001,'Girdi — Faturalar'!$C$2:$C$3001,A32,'Girdi — Faturalar'!$N$2:$N$3001,$Z$4)/E32))</f>
        <v/>
      </c>
      <c r="J32" s="11" t="str">
        <f aca="false">IF(A32="","",G32*N('Girdi — Ek maliyet'!C15))</f>
        <v/>
      </c>
      <c r="K32" s="11" t="str">
        <f aca="false">IF(A32="","",G32*N('Girdi — Ek maliyet'!D15)+E32*N('Girdi — Ek maliyet'!E15))</f>
        <v/>
      </c>
      <c r="L32" s="11" t="str">
        <f aca="false">IF(A32="","",E32*N(I32)*IF('Girdi — Ek maliyet'!F15="",$D$3,'Girdi — Ek maliyet'!F15)/365)</f>
        <v/>
      </c>
      <c r="M32" s="11" t="str">
        <f aca="false">IF(A32="","",E32-J32-K32-L32)</f>
        <v/>
      </c>
      <c r="N32" s="19" t="str">
        <f aca="false">IF(OR(A32="",N(G32)=0),"",M32/G32)</f>
        <v/>
      </c>
      <c r="O32" s="11" t="str">
        <f aca="false">IF(N32="","",H32-N32)</f>
        <v/>
      </c>
      <c r="P32" s="18" t="str">
        <f aca="false">IF(OR(A32="",N(E32)=0),"",RANK(E32,$E$19:$E$218,0)+COUNTIF($E$19:E32,E32)-1)</f>
        <v/>
      </c>
      <c r="Q32" s="18" t="str">
        <f aca="false">IF(N32="","",RANK(N32,$N$19:$N$218,0)+COUNTIF($N$19:N32,N32)-1)</f>
        <v/>
      </c>
      <c r="R32" s="18" t="str">
        <f aca="false">IF(N32="","",RANK(N32,$N$19:$N$218,1)+COUNTIF($N$19:N32,N32)-1)</f>
        <v/>
      </c>
    </row>
    <row r="33" customFormat="false" ht="15" hidden="false" customHeight="false" outlineLevel="0" collapsed="false">
      <c r="A33" s="14" t="str">
        <f aca="false">IF('Girdi — Ek maliyet'!A16="","",'Girdi — Ek maliyet'!A16)</f>
        <v/>
      </c>
      <c r="B33" s="14" t="str">
        <f aca="false">IF(A33="","",'Girdi — Ek maliyet'!B16)</f>
        <v/>
      </c>
      <c r="C33" s="11" t="str">
        <f aca="false">IF(A33="","",SUMIFS('Girdi — Faturalar'!$G$2:$G$3001,'Girdi — Faturalar'!$C$2:$C$3001,A33,'Girdi — Faturalar'!$N$2:$N$3001,$Z$4))</f>
        <v/>
      </c>
      <c r="D33" s="11" t="str">
        <f aca="false">IF(A33="","",SUMIFS('Girdi — Faturalar'!$H$2:$H$3001,'Girdi — Faturalar'!$C$2:$C$3001,A33,'Girdi — Faturalar'!$N$2:$N$3001,$Z$4))</f>
        <v/>
      </c>
      <c r="E33" s="11" t="str">
        <f aca="false">IF(A33="","",SUMIFS('Girdi — Faturalar'!$I$2:$I$3001,'Girdi — Faturalar'!$C$2:$C$3001,A33,'Girdi — Faturalar'!$N$2:$N$3001,$Z$4))</f>
        <v/>
      </c>
      <c r="F33" s="16" t="str">
        <f aca="false">IF(OR(A33="",N(C33)=0),"",D33/C33)</f>
        <v/>
      </c>
      <c r="G33" s="17" t="str">
        <f aca="false">IF(A33="","",SUMIFS('Girdi — Faturalar'!$J$2:$J$3001,'Girdi — Faturalar'!$C$2:$C$3001,A33,'Girdi — Faturalar'!$N$2:$N$3001,$Z$4)/1000)</f>
        <v/>
      </c>
      <c r="H33" s="11" t="str">
        <f aca="false">IF(OR(A33="",N(G33)=0),"",E33/G33)</f>
        <v/>
      </c>
      <c r="I33" s="18" t="str">
        <f aca="false">IF(OR(A33="",N(E33)=0),"",IF('Girdi — Ek maliyet'!G16&lt;&gt;"",'Girdi — Ek maliyet'!G16,SUMIFS('Girdi — Faturalar'!$M$2:$M$3001,'Girdi — Faturalar'!$C$2:$C$3001,A33,'Girdi — Faturalar'!$N$2:$N$3001,$Z$4)/E33))</f>
        <v/>
      </c>
      <c r="J33" s="11" t="str">
        <f aca="false">IF(A33="","",G33*N('Girdi — Ek maliyet'!C16))</f>
        <v/>
      </c>
      <c r="K33" s="11" t="str">
        <f aca="false">IF(A33="","",G33*N('Girdi — Ek maliyet'!D16)+E33*N('Girdi — Ek maliyet'!E16))</f>
        <v/>
      </c>
      <c r="L33" s="11" t="str">
        <f aca="false">IF(A33="","",E33*N(I33)*IF('Girdi — Ek maliyet'!F16="",$D$3,'Girdi — Ek maliyet'!F16)/365)</f>
        <v/>
      </c>
      <c r="M33" s="11" t="str">
        <f aca="false">IF(A33="","",E33-J33-K33-L33)</f>
        <v/>
      </c>
      <c r="N33" s="19" t="str">
        <f aca="false">IF(OR(A33="",N(G33)=0),"",M33/G33)</f>
        <v/>
      </c>
      <c r="O33" s="11" t="str">
        <f aca="false">IF(N33="","",H33-N33)</f>
        <v/>
      </c>
      <c r="P33" s="18" t="str">
        <f aca="false">IF(OR(A33="",N(E33)=0),"",RANK(E33,$E$19:$E$218,0)+COUNTIF($E$19:E33,E33)-1)</f>
        <v/>
      </c>
      <c r="Q33" s="18" t="str">
        <f aca="false">IF(N33="","",RANK(N33,$N$19:$N$218,0)+COUNTIF($N$19:N33,N33)-1)</f>
        <v/>
      </c>
      <c r="R33" s="18" t="str">
        <f aca="false">IF(N33="","",RANK(N33,$N$19:$N$218,1)+COUNTIF($N$19:N33,N33)-1)</f>
        <v/>
      </c>
    </row>
    <row r="34" customFormat="false" ht="15" hidden="false" customHeight="false" outlineLevel="0" collapsed="false">
      <c r="A34" s="14" t="str">
        <f aca="false">IF('Girdi — Ek maliyet'!A17="","",'Girdi — Ek maliyet'!A17)</f>
        <v/>
      </c>
      <c r="B34" s="14" t="str">
        <f aca="false">IF(A34="","",'Girdi — Ek maliyet'!B17)</f>
        <v/>
      </c>
      <c r="C34" s="11" t="str">
        <f aca="false">IF(A34="","",SUMIFS('Girdi — Faturalar'!$G$2:$G$3001,'Girdi — Faturalar'!$C$2:$C$3001,A34,'Girdi — Faturalar'!$N$2:$N$3001,$Z$4))</f>
        <v/>
      </c>
      <c r="D34" s="11" t="str">
        <f aca="false">IF(A34="","",SUMIFS('Girdi — Faturalar'!$H$2:$H$3001,'Girdi — Faturalar'!$C$2:$C$3001,A34,'Girdi — Faturalar'!$N$2:$N$3001,$Z$4))</f>
        <v/>
      </c>
      <c r="E34" s="11" t="str">
        <f aca="false">IF(A34="","",SUMIFS('Girdi — Faturalar'!$I$2:$I$3001,'Girdi — Faturalar'!$C$2:$C$3001,A34,'Girdi — Faturalar'!$N$2:$N$3001,$Z$4))</f>
        <v/>
      </c>
      <c r="F34" s="16" t="str">
        <f aca="false">IF(OR(A34="",N(C34)=0),"",D34/C34)</f>
        <v/>
      </c>
      <c r="G34" s="17" t="str">
        <f aca="false">IF(A34="","",SUMIFS('Girdi — Faturalar'!$J$2:$J$3001,'Girdi — Faturalar'!$C$2:$C$3001,A34,'Girdi — Faturalar'!$N$2:$N$3001,$Z$4)/1000)</f>
        <v/>
      </c>
      <c r="H34" s="11" t="str">
        <f aca="false">IF(OR(A34="",N(G34)=0),"",E34/G34)</f>
        <v/>
      </c>
      <c r="I34" s="18" t="str">
        <f aca="false">IF(OR(A34="",N(E34)=0),"",IF('Girdi — Ek maliyet'!G17&lt;&gt;"",'Girdi — Ek maliyet'!G17,SUMIFS('Girdi — Faturalar'!$M$2:$M$3001,'Girdi — Faturalar'!$C$2:$C$3001,A34,'Girdi — Faturalar'!$N$2:$N$3001,$Z$4)/E34))</f>
        <v/>
      </c>
      <c r="J34" s="11" t="str">
        <f aca="false">IF(A34="","",G34*N('Girdi — Ek maliyet'!C17))</f>
        <v/>
      </c>
      <c r="K34" s="11" t="str">
        <f aca="false">IF(A34="","",G34*N('Girdi — Ek maliyet'!D17)+E34*N('Girdi — Ek maliyet'!E17))</f>
        <v/>
      </c>
      <c r="L34" s="11" t="str">
        <f aca="false">IF(A34="","",E34*N(I34)*IF('Girdi — Ek maliyet'!F17="",$D$3,'Girdi — Ek maliyet'!F17)/365)</f>
        <v/>
      </c>
      <c r="M34" s="11" t="str">
        <f aca="false">IF(A34="","",E34-J34-K34-L34)</f>
        <v/>
      </c>
      <c r="N34" s="19" t="str">
        <f aca="false">IF(OR(A34="",N(G34)=0),"",M34/G34)</f>
        <v/>
      </c>
      <c r="O34" s="11" t="str">
        <f aca="false">IF(N34="","",H34-N34)</f>
        <v/>
      </c>
      <c r="P34" s="18" t="str">
        <f aca="false">IF(OR(A34="",N(E34)=0),"",RANK(E34,$E$19:$E$218,0)+COUNTIF($E$19:E34,E34)-1)</f>
        <v/>
      </c>
      <c r="Q34" s="18" t="str">
        <f aca="false">IF(N34="","",RANK(N34,$N$19:$N$218,0)+COUNTIF($N$19:N34,N34)-1)</f>
        <v/>
      </c>
      <c r="R34" s="18" t="str">
        <f aca="false">IF(N34="","",RANK(N34,$N$19:$N$218,1)+COUNTIF($N$19:N34,N34)-1)</f>
        <v/>
      </c>
    </row>
    <row r="35" customFormat="false" ht="15" hidden="false" customHeight="false" outlineLevel="0" collapsed="false">
      <c r="A35" s="14" t="str">
        <f aca="false">IF('Girdi — Ek maliyet'!A18="","",'Girdi — Ek maliyet'!A18)</f>
        <v/>
      </c>
      <c r="B35" s="14" t="str">
        <f aca="false">IF(A35="","",'Girdi — Ek maliyet'!B18)</f>
        <v/>
      </c>
      <c r="C35" s="11" t="str">
        <f aca="false">IF(A35="","",SUMIFS('Girdi — Faturalar'!$G$2:$G$3001,'Girdi — Faturalar'!$C$2:$C$3001,A35,'Girdi — Faturalar'!$N$2:$N$3001,$Z$4))</f>
        <v/>
      </c>
      <c r="D35" s="11" t="str">
        <f aca="false">IF(A35="","",SUMIFS('Girdi — Faturalar'!$H$2:$H$3001,'Girdi — Faturalar'!$C$2:$C$3001,A35,'Girdi — Faturalar'!$N$2:$N$3001,$Z$4))</f>
        <v/>
      </c>
      <c r="E35" s="11" t="str">
        <f aca="false">IF(A35="","",SUMIFS('Girdi — Faturalar'!$I$2:$I$3001,'Girdi — Faturalar'!$C$2:$C$3001,A35,'Girdi — Faturalar'!$N$2:$N$3001,$Z$4))</f>
        <v/>
      </c>
      <c r="F35" s="16" t="str">
        <f aca="false">IF(OR(A35="",N(C35)=0),"",D35/C35)</f>
        <v/>
      </c>
      <c r="G35" s="17" t="str">
        <f aca="false">IF(A35="","",SUMIFS('Girdi — Faturalar'!$J$2:$J$3001,'Girdi — Faturalar'!$C$2:$C$3001,A35,'Girdi — Faturalar'!$N$2:$N$3001,$Z$4)/1000)</f>
        <v/>
      </c>
      <c r="H35" s="11" t="str">
        <f aca="false">IF(OR(A35="",N(G35)=0),"",E35/G35)</f>
        <v/>
      </c>
      <c r="I35" s="18" t="str">
        <f aca="false">IF(OR(A35="",N(E35)=0),"",IF('Girdi — Ek maliyet'!G18&lt;&gt;"",'Girdi — Ek maliyet'!G18,SUMIFS('Girdi — Faturalar'!$M$2:$M$3001,'Girdi — Faturalar'!$C$2:$C$3001,A35,'Girdi — Faturalar'!$N$2:$N$3001,$Z$4)/E35))</f>
        <v/>
      </c>
      <c r="J35" s="11" t="str">
        <f aca="false">IF(A35="","",G35*N('Girdi — Ek maliyet'!C18))</f>
        <v/>
      </c>
      <c r="K35" s="11" t="str">
        <f aca="false">IF(A35="","",G35*N('Girdi — Ek maliyet'!D18)+E35*N('Girdi — Ek maliyet'!E18))</f>
        <v/>
      </c>
      <c r="L35" s="11" t="str">
        <f aca="false">IF(A35="","",E35*N(I35)*IF('Girdi — Ek maliyet'!F18="",$D$3,'Girdi — Ek maliyet'!F18)/365)</f>
        <v/>
      </c>
      <c r="M35" s="11" t="str">
        <f aca="false">IF(A35="","",E35-J35-K35-L35)</f>
        <v/>
      </c>
      <c r="N35" s="19" t="str">
        <f aca="false">IF(OR(A35="",N(G35)=0),"",M35/G35)</f>
        <v/>
      </c>
      <c r="O35" s="11" t="str">
        <f aca="false">IF(N35="","",H35-N35)</f>
        <v/>
      </c>
      <c r="P35" s="18" t="str">
        <f aca="false">IF(OR(A35="",N(E35)=0),"",RANK(E35,$E$19:$E$218,0)+COUNTIF($E$19:E35,E35)-1)</f>
        <v/>
      </c>
      <c r="Q35" s="18" t="str">
        <f aca="false">IF(N35="","",RANK(N35,$N$19:$N$218,0)+COUNTIF($N$19:N35,N35)-1)</f>
        <v/>
      </c>
      <c r="R35" s="18" t="str">
        <f aca="false">IF(N35="","",RANK(N35,$N$19:$N$218,1)+COUNTIF($N$19:N35,N35)-1)</f>
        <v/>
      </c>
    </row>
    <row r="36" customFormat="false" ht="15" hidden="false" customHeight="false" outlineLevel="0" collapsed="false">
      <c r="A36" s="14" t="str">
        <f aca="false">IF('Girdi — Ek maliyet'!A19="","",'Girdi — Ek maliyet'!A19)</f>
        <v/>
      </c>
      <c r="B36" s="14" t="str">
        <f aca="false">IF(A36="","",'Girdi — Ek maliyet'!B19)</f>
        <v/>
      </c>
      <c r="C36" s="11" t="str">
        <f aca="false">IF(A36="","",SUMIFS('Girdi — Faturalar'!$G$2:$G$3001,'Girdi — Faturalar'!$C$2:$C$3001,A36,'Girdi — Faturalar'!$N$2:$N$3001,$Z$4))</f>
        <v/>
      </c>
      <c r="D36" s="11" t="str">
        <f aca="false">IF(A36="","",SUMIFS('Girdi — Faturalar'!$H$2:$H$3001,'Girdi — Faturalar'!$C$2:$C$3001,A36,'Girdi — Faturalar'!$N$2:$N$3001,$Z$4))</f>
        <v/>
      </c>
      <c r="E36" s="11" t="str">
        <f aca="false">IF(A36="","",SUMIFS('Girdi — Faturalar'!$I$2:$I$3001,'Girdi — Faturalar'!$C$2:$C$3001,A36,'Girdi — Faturalar'!$N$2:$N$3001,$Z$4))</f>
        <v/>
      </c>
      <c r="F36" s="16" t="str">
        <f aca="false">IF(OR(A36="",N(C36)=0),"",D36/C36)</f>
        <v/>
      </c>
      <c r="G36" s="17" t="str">
        <f aca="false">IF(A36="","",SUMIFS('Girdi — Faturalar'!$J$2:$J$3001,'Girdi — Faturalar'!$C$2:$C$3001,A36,'Girdi — Faturalar'!$N$2:$N$3001,$Z$4)/1000)</f>
        <v/>
      </c>
      <c r="H36" s="11" t="str">
        <f aca="false">IF(OR(A36="",N(G36)=0),"",E36/G36)</f>
        <v/>
      </c>
      <c r="I36" s="18" t="str">
        <f aca="false">IF(OR(A36="",N(E36)=0),"",IF('Girdi — Ek maliyet'!G19&lt;&gt;"",'Girdi — Ek maliyet'!G19,SUMIFS('Girdi — Faturalar'!$M$2:$M$3001,'Girdi — Faturalar'!$C$2:$C$3001,A36,'Girdi — Faturalar'!$N$2:$N$3001,$Z$4)/E36))</f>
        <v/>
      </c>
      <c r="J36" s="11" t="str">
        <f aca="false">IF(A36="","",G36*N('Girdi — Ek maliyet'!C19))</f>
        <v/>
      </c>
      <c r="K36" s="11" t="str">
        <f aca="false">IF(A36="","",G36*N('Girdi — Ek maliyet'!D19)+E36*N('Girdi — Ek maliyet'!E19))</f>
        <v/>
      </c>
      <c r="L36" s="11" t="str">
        <f aca="false">IF(A36="","",E36*N(I36)*IF('Girdi — Ek maliyet'!F19="",$D$3,'Girdi — Ek maliyet'!F19)/365)</f>
        <v/>
      </c>
      <c r="M36" s="11" t="str">
        <f aca="false">IF(A36="","",E36-J36-K36-L36)</f>
        <v/>
      </c>
      <c r="N36" s="19" t="str">
        <f aca="false">IF(OR(A36="",N(G36)=0),"",M36/G36)</f>
        <v/>
      </c>
      <c r="O36" s="11" t="str">
        <f aca="false">IF(N36="","",H36-N36)</f>
        <v/>
      </c>
      <c r="P36" s="18" t="str">
        <f aca="false">IF(OR(A36="",N(E36)=0),"",RANK(E36,$E$19:$E$218,0)+COUNTIF($E$19:E36,E36)-1)</f>
        <v/>
      </c>
      <c r="Q36" s="18" t="str">
        <f aca="false">IF(N36="","",RANK(N36,$N$19:$N$218,0)+COUNTIF($N$19:N36,N36)-1)</f>
        <v/>
      </c>
      <c r="R36" s="18" t="str">
        <f aca="false">IF(N36="","",RANK(N36,$N$19:$N$218,1)+COUNTIF($N$19:N36,N36)-1)</f>
        <v/>
      </c>
    </row>
    <row r="37" customFormat="false" ht="15" hidden="false" customHeight="false" outlineLevel="0" collapsed="false">
      <c r="A37" s="14" t="str">
        <f aca="false">IF('Girdi — Ek maliyet'!A20="","",'Girdi — Ek maliyet'!A20)</f>
        <v/>
      </c>
      <c r="B37" s="14" t="str">
        <f aca="false">IF(A37="","",'Girdi — Ek maliyet'!B20)</f>
        <v/>
      </c>
      <c r="C37" s="11" t="str">
        <f aca="false">IF(A37="","",SUMIFS('Girdi — Faturalar'!$G$2:$G$3001,'Girdi — Faturalar'!$C$2:$C$3001,A37,'Girdi — Faturalar'!$N$2:$N$3001,$Z$4))</f>
        <v/>
      </c>
      <c r="D37" s="11" t="str">
        <f aca="false">IF(A37="","",SUMIFS('Girdi — Faturalar'!$H$2:$H$3001,'Girdi — Faturalar'!$C$2:$C$3001,A37,'Girdi — Faturalar'!$N$2:$N$3001,$Z$4))</f>
        <v/>
      </c>
      <c r="E37" s="11" t="str">
        <f aca="false">IF(A37="","",SUMIFS('Girdi — Faturalar'!$I$2:$I$3001,'Girdi — Faturalar'!$C$2:$C$3001,A37,'Girdi — Faturalar'!$N$2:$N$3001,$Z$4))</f>
        <v/>
      </c>
      <c r="F37" s="16" t="str">
        <f aca="false">IF(OR(A37="",N(C37)=0),"",D37/C37)</f>
        <v/>
      </c>
      <c r="G37" s="17" t="str">
        <f aca="false">IF(A37="","",SUMIFS('Girdi — Faturalar'!$J$2:$J$3001,'Girdi — Faturalar'!$C$2:$C$3001,A37,'Girdi — Faturalar'!$N$2:$N$3001,$Z$4)/1000)</f>
        <v/>
      </c>
      <c r="H37" s="11" t="str">
        <f aca="false">IF(OR(A37="",N(G37)=0),"",E37/G37)</f>
        <v/>
      </c>
      <c r="I37" s="18" t="str">
        <f aca="false">IF(OR(A37="",N(E37)=0),"",IF('Girdi — Ek maliyet'!G20&lt;&gt;"",'Girdi — Ek maliyet'!G20,SUMIFS('Girdi — Faturalar'!$M$2:$M$3001,'Girdi — Faturalar'!$C$2:$C$3001,A37,'Girdi — Faturalar'!$N$2:$N$3001,$Z$4)/E37))</f>
        <v/>
      </c>
      <c r="J37" s="11" t="str">
        <f aca="false">IF(A37="","",G37*N('Girdi — Ek maliyet'!C20))</f>
        <v/>
      </c>
      <c r="K37" s="11" t="str">
        <f aca="false">IF(A37="","",G37*N('Girdi — Ek maliyet'!D20)+E37*N('Girdi — Ek maliyet'!E20))</f>
        <v/>
      </c>
      <c r="L37" s="11" t="str">
        <f aca="false">IF(A37="","",E37*N(I37)*IF('Girdi — Ek maliyet'!F20="",$D$3,'Girdi — Ek maliyet'!F20)/365)</f>
        <v/>
      </c>
      <c r="M37" s="11" t="str">
        <f aca="false">IF(A37="","",E37-J37-K37-L37)</f>
        <v/>
      </c>
      <c r="N37" s="19" t="str">
        <f aca="false">IF(OR(A37="",N(G37)=0),"",M37/G37)</f>
        <v/>
      </c>
      <c r="O37" s="11" t="str">
        <f aca="false">IF(N37="","",H37-N37)</f>
        <v/>
      </c>
      <c r="P37" s="18" t="str">
        <f aca="false">IF(OR(A37="",N(E37)=0),"",RANK(E37,$E$19:$E$218,0)+COUNTIF($E$19:E37,E37)-1)</f>
        <v/>
      </c>
      <c r="Q37" s="18" t="str">
        <f aca="false">IF(N37="","",RANK(N37,$N$19:$N$218,0)+COUNTIF($N$19:N37,N37)-1)</f>
        <v/>
      </c>
      <c r="R37" s="18" t="str">
        <f aca="false">IF(N37="","",RANK(N37,$N$19:$N$218,1)+COUNTIF($N$19:N37,N37)-1)</f>
        <v/>
      </c>
    </row>
    <row r="38" customFormat="false" ht="15" hidden="false" customHeight="false" outlineLevel="0" collapsed="false">
      <c r="A38" s="14" t="str">
        <f aca="false">IF('Girdi — Ek maliyet'!A21="","",'Girdi — Ek maliyet'!A21)</f>
        <v/>
      </c>
      <c r="B38" s="14" t="str">
        <f aca="false">IF(A38="","",'Girdi — Ek maliyet'!B21)</f>
        <v/>
      </c>
      <c r="C38" s="11" t="str">
        <f aca="false">IF(A38="","",SUMIFS('Girdi — Faturalar'!$G$2:$G$3001,'Girdi — Faturalar'!$C$2:$C$3001,A38,'Girdi — Faturalar'!$N$2:$N$3001,$Z$4))</f>
        <v/>
      </c>
      <c r="D38" s="11" t="str">
        <f aca="false">IF(A38="","",SUMIFS('Girdi — Faturalar'!$H$2:$H$3001,'Girdi — Faturalar'!$C$2:$C$3001,A38,'Girdi — Faturalar'!$N$2:$N$3001,$Z$4))</f>
        <v/>
      </c>
      <c r="E38" s="11" t="str">
        <f aca="false">IF(A38="","",SUMIFS('Girdi — Faturalar'!$I$2:$I$3001,'Girdi — Faturalar'!$C$2:$C$3001,A38,'Girdi — Faturalar'!$N$2:$N$3001,$Z$4))</f>
        <v/>
      </c>
      <c r="F38" s="16" t="str">
        <f aca="false">IF(OR(A38="",N(C38)=0),"",D38/C38)</f>
        <v/>
      </c>
      <c r="G38" s="17" t="str">
        <f aca="false">IF(A38="","",SUMIFS('Girdi — Faturalar'!$J$2:$J$3001,'Girdi — Faturalar'!$C$2:$C$3001,A38,'Girdi — Faturalar'!$N$2:$N$3001,$Z$4)/1000)</f>
        <v/>
      </c>
      <c r="H38" s="11" t="str">
        <f aca="false">IF(OR(A38="",N(G38)=0),"",E38/G38)</f>
        <v/>
      </c>
      <c r="I38" s="18" t="str">
        <f aca="false">IF(OR(A38="",N(E38)=0),"",IF('Girdi — Ek maliyet'!G21&lt;&gt;"",'Girdi — Ek maliyet'!G21,SUMIFS('Girdi — Faturalar'!$M$2:$M$3001,'Girdi — Faturalar'!$C$2:$C$3001,A38,'Girdi — Faturalar'!$N$2:$N$3001,$Z$4)/E38))</f>
        <v/>
      </c>
      <c r="J38" s="11" t="str">
        <f aca="false">IF(A38="","",G38*N('Girdi — Ek maliyet'!C21))</f>
        <v/>
      </c>
      <c r="K38" s="11" t="str">
        <f aca="false">IF(A38="","",G38*N('Girdi — Ek maliyet'!D21)+E38*N('Girdi — Ek maliyet'!E21))</f>
        <v/>
      </c>
      <c r="L38" s="11" t="str">
        <f aca="false">IF(A38="","",E38*N(I38)*IF('Girdi — Ek maliyet'!F21="",$D$3,'Girdi — Ek maliyet'!F21)/365)</f>
        <v/>
      </c>
      <c r="M38" s="11" t="str">
        <f aca="false">IF(A38="","",E38-J38-K38-L38)</f>
        <v/>
      </c>
      <c r="N38" s="19" t="str">
        <f aca="false">IF(OR(A38="",N(G38)=0),"",M38/G38)</f>
        <v/>
      </c>
      <c r="O38" s="11" t="str">
        <f aca="false">IF(N38="","",H38-N38)</f>
        <v/>
      </c>
      <c r="P38" s="18" t="str">
        <f aca="false">IF(OR(A38="",N(E38)=0),"",RANK(E38,$E$19:$E$218,0)+COUNTIF($E$19:E38,E38)-1)</f>
        <v/>
      </c>
      <c r="Q38" s="18" t="str">
        <f aca="false">IF(N38="","",RANK(N38,$N$19:$N$218,0)+COUNTIF($N$19:N38,N38)-1)</f>
        <v/>
      </c>
      <c r="R38" s="18" t="str">
        <f aca="false">IF(N38="","",RANK(N38,$N$19:$N$218,1)+COUNTIF($N$19:N38,N38)-1)</f>
        <v/>
      </c>
    </row>
    <row r="39" customFormat="false" ht="15" hidden="false" customHeight="false" outlineLevel="0" collapsed="false">
      <c r="A39" s="14" t="str">
        <f aca="false">IF('Girdi — Ek maliyet'!A22="","",'Girdi — Ek maliyet'!A22)</f>
        <v/>
      </c>
      <c r="B39" s="14" t="str">
        <f aca="false">IF(A39="","",'Girdi — Ek maliyet'!B22)</f>
        <v/>
      </c>
      <c r="C39" s="11" t="str">
        <f aca="false">IF(A39="","",SUMIFS('Girdi — Faturalar'!$G$2:$G$3001,'Girdi — Faturalar'!$C$2:$C$3001,A39,'Girdi — Faturalar'!$N$2:$N$3001,$Z$4))</f>
        <v/>
      </c>
      <c r="D39" s="11" t="str">
        <f aca="false">IF(A39="","",SUMIFS('Girdi — Faturalar'!$H$2:$H$3001,'Girdi — Faturalar'!$C$2:$C$3001,A39,'Girdi — Faturalar'!$N$2:$N$3001,$Z$4))</f>
        <v/>
      </c>
      <c r="E39" s="11" t="str">
        <f aca="false">IF(A39="","",SUMIFS('Girdi — Faturalar'!$I$2:$I$3001,'Girdi — Faturalar'!$C$2:$C$3001,A39,'Girdi — Faturalar'!$N$2:$N$3001,$Z$4))</f>
        <v/>
      </c>
      <c r="F39" s="16" t="str">
        <f aca="false">IF(OR(A39="",N(C39)=0),"",D39/C39)</f>
        <v/>
      </c>
      <c r="G39" s="17" t="str">
        <f aca="false">IF(A39="","",SUMIFS('Girdi — Faturalar'!$J$2:$J$3001,'Girdi — Faturalar'!$C$2:$C$3001,A39,'Girdi — Faturalar'!$N$2:$N$3001,$Z$4)/1000)</f>
        <v/>
      </c>
      <c r="H39" s="11" t="str">
        <f aca="false">IF(OR(A39="",N(G39)=0),"",E39/G39)</f>
        <v/>
      </c>
      <c r="I39" s="18" t="str">
        <f aca="false">IF(OR(A39="",N(E39)=0),"",IF('Girdi — Ek maliyet'!G22&lt;&gt;"",'Girdi — Ek maliyet'!G22,SUMIFS('Girdi — Faturalar'!$M$2:$M$3001,'Girdi — Faturalar'!$C$2:$C$3001,A39,'Girdi — Faturalar'!$N$2:$N$3001,$Z$4)/E39))</f>
        <v/>
      </c>
      <c r="J39" s="11" t="str">
        <f aca="false">IF(A39="","",G39*N('Girdi — Ek maliyet'!C22))</f>
        <v/>
      </c>
      <c r="K39" s="11" t="str">
        <f aca="false">IF(A39="","",G39*N('Girdi — Ek maliyet'!D22)+E39*N('Girdi — Ek maliyet'!E22))</f>
        <v/>
      </c>
      <c r="L39" s="11" t="str">
        <f aca="false">IF(A39="","",E39*N(I39)*IF('Girdi — Ek maliyet'!F22="",$D$3,'Girdi — Ek maliyet'!F22)/365)</f>
        <v/>
      </c>
      <c r="M39" s="11" t="str">
        <f aca="false">IF(A39="","",E39-J39-K39-L39)</f>
        <v/>
      </c>
      <c r="N39" s="19" t="str">
        <f aca="false">IF(OR(A39="",N(G39)=0),"",M39/G39)</f>
        <v/>
      </c>
      <c r="O39" s="11" t="str">
        <f aca="false">IF(N39="","",H39-N39)</f>
        <v/>
      </c>
      <c r="P39" s="18" t="str">
        <f aca="false">IF(OR(A39="",N(E39)=0),"",RANK(E39,$E$19:$E$218,0)+COUNTIF($E$19:E39,E39)-1)</f>
        <v/>
      </c>
      <c r="Q39" s="18" t="str">
        <f aca="false">IF(N39="","",RANK(N39,$N$19:$N$218,0)+COUNTIF($N$19:N39,N39)-1)</f>
        <v/>
      </c>
      <c r="R39" s="18" t="str">
        <f aca="false">IF(N39="","",RANK(N39,$N$19:$N$218,1)+COUNTIF($N$19:N39,N39)-1)</f>
        <v/>
      </c>
    </row>
    <row r="40" customFormat="false" ht="15" hidden="false" customHeight="false" outlineLevel="0" collapsed="false">
      <c r="A40" s="14" t="str">
        <f aca="false">IF('Girdi — Ek maliyet'!A23="","",'Girdi — Ek maliyet'!A23)</f>
        <v/>
      </c>
      <c r="B40" s="14" t="str">
        <f aca="false">IF(A40="","",'Girdi — Ek maliyet'!B23)</f>
        <v/>
      </c>
      <c r="C40" s="11" t="str">
        <f aca="false">IF(A40="","",SUMIFS('Girdi — Faturalar'!$G$2:$G$3001,'Girdi — Faturalar'!$C$2:$C$3001,A40,'Girdi — Faturalar'!$N$2:$N$3001,$Z$4))</f>
        <v/>
      </c>
      <c r="D40" s="11" t="str">
        <f aca="false">IF(A40="","",SUMIFS('Girdi — Faturalar'!$H$2:$H$3001,'Girdi — Faturalar'!$C$2:$C$3001,A40,'Girdi — Faturalar'!$N$2:$N$3001,$Z$4))</f>
        <v/>
      </c>
      <c r="E40" s="11" t="str">
        <f aca="false">IF(A40="","",SUMIFS('Girdi — Faturalar'!$I$2:$I$3001,'Girdi — Faturalar'!$C$2:$C$3001,A40,'Girdi — Faturalar'!$N$2:$N$3001,$Z$4))</f>
        <v/>
      </c>
      <c r="F40" s="16" t="str">
        <f aca="false">IF(OR(A40="",N(C40)=0),"",D40/C40)</f>
        <v/>
      </c>
      <c r="G40" s="17" t="str">
        <f aca="false">IF(A40="","",SUMIFS('Girdi — Faturalar'!$J$2:$J$3001,'Girdi — Faturalar'!$C$2:$C$3001,A40,'Girdi — Faturalar'!$N$2:$N$3001,$Z$4)/1000)</f>
        <v/>
      </c>
      <c r="H40" s="11" t="str">
        <f aca="false">IF(OR(A40="",N(G40)=0),"",E40/G40)</f>
        <v/>
      </c>
      <c r="I40" s="18" t="str">
        <f aca="false">IF(OR(A40="",N(E40)=0),"",IF('Girdi — Ek maliyet'!G23&lt;&gt;"",'Girdi — Ek maliyet'!G23,SUMIFS('Girdi — Faturalar'!$M$2:$M$3001,'Girdi — Faturalar'!$C$2:$C$3001,A40,'Girdi — Faturalar'!$N$2:$N$3001,$Z$4)/E40))</f>
        <v/>
      </c>
      <c r="J40" s="11" t="str">
        <f aca="false">IF(A40="","",G40*N('Girdi — Ek maliyet'!C23))</f>
        <v/>
      </c>
      <c r="K40" s="11" t="str">
        <f aca="false">IF(A40="","",G40*N('Girdi — Ek maliyet'!D23)+E40*N('Girdi — Ek maliyet'!E23))</f>
        <v/>
      </c>
      <c r="L40" s="11" t="str">
        <f aca="false">IF(A40="","",E40*N(I40)*IF('Girdi — Ek maliyet'!F23="",$D$3,'Girdi — Ek maliyet'!F23)/365)</f>
        <v/>
      </c>
      <c r="M40" s="11" t="str">
        <f aca="false">IF(A40="","",E40-J40-K40-L40)</f>
        <v/>
      </c>
      <c r="N40" s="19" t="str">
        <f aca="false">IF(OR(A40="",N(G40)=0),"",M40/G40)</f>
        <v/>
      </c>
      <c r="O40" s="11" t="str">
        <f aca="false">IF(N40="","",H40-N40)</f>
        <v/>
      </c>
      <c r="P40" s="18" t="str">
        <f aca="false">IF(OR(A40="",N(E40)=0),"",RANK(E40,$E$19:$E$218,0)+COUNTIF($E$19:E40,E40)-1)</f>
        <v/>
      </c>
      <c r="Q40" s="18" t="str">
        <f aca="false">IF(N40="","",RANK(N40,$N$19:$N$218,0)+COUNTIF($N$19:N40,N40)-1)</f>
        <v/>
      </c>
      <c r="R40" s="18" t="str">
        <f aca="false">IF(N40="","",RANK(N40,$N$19:$N$218,1)+COUNTIF($N$19:N40,N40)-1)</f>
        <v/>
      </c>
    </row>
    <row r="41" customFormat="false" ht="15" hidden="false" customHeight="false" outlineLevel="0" collapsed="false">
      <c r="A41" s="14" t="str">
        <f aca="false">IF('Girdi — Ek maliyet'!A24="","",'Girdi — Ek maliyet'!A24)</f>
        <v/>
      </c>
      <c r="B41" s="14" t="str">
        <f aca="false">IF(A41="","",'Girdi — Ek maliyet'!B24)</f>
        <v/>
      </c>
      <c r="C41" s="11" t="str">
        <f aca="false">IF(A41="","",SUMIFS('Girdi — Faturalar'!$G$2:$G$3001,'Girdi — Faturalar'!$C$2:$C$3001,A41,'Girdi — Faturalar'!$N$2:$N$3001,$Z$4))</f>
        <v/>
      </c>
      <c r="D41" s="11" t="str">
        <f aca="false">IF(A41="","",SUMIFS('Girdi — Faturalar'!$H$2:$H$3001,'Girdi — Faturalar'!$C$2:$C$3001,A41,'Girdi — Faturalar'!$N$2:$N$3001,$Z$4))</f>
        <v/>
      </c>
      <c r="E41" s="11" t="str">
        <f aca="false">IF(A41="","",SUMIFS('Girdi — Faturalar'!$I$2:$I$3001,'Girdi — Faturalar'!$C$2:$C$3001,A41,'Girdi — Faturalar'!$N$2:$N$3001,$Z$4))</f>
        <v/>
      </c>
      <c r="F41" s="16" t="str">
        <f aca="false">IF(OR(A41="",N(C41)=0),"",D41/C41)</f>
        <v/>
      </c>
      <c r="G41" s="17" t="str">
        <f aca="false">IF(A41="","",SUMIFS('Girdi — Faturalar'!$J$2:$J$3001,'Girdi — Faturalar'!$C$2:$C$3001,A41,'Girdi — Faturalar'!$N$2:$N$3001,$Z$4)/1000)</f>
        <v/>
      </c>
      <c r="H41" s="11" t="str">
        <f aca="false">IF(OR(A41="",N(G41)=0),"",E41/G41)</f>
        <v/>
      </c>
      <c r="I41" s="18" t="str">
        <f aca="false">IF(OR(A41="",N(E41)=0),"",IF('Girdi — Ek maliyet'!G24&lt;&gt;"",'Girdi — Ek maliyet'!G24,SUMIFS('Girdi — Faturalar'!$M$2:$M$3001,'Girdi — Faturalar'!$C$2:$C$3001,A41,'Girdi — Faturalar'!$N$2:$N$3001,$Z$4)/E41))</f>
        <v/>
      </c>
      <c r="J41" s="11" t="str">
        <f aca="false">IF(A41="","",G41*N('Girdi — Ek maliyet'!C24))</f>
        <v/>
      </c>
      <c r="K41" s="11" t="str">
        <f aca="false">IF(A41="","",G41*N('Girdi — Ek maliyet'!D24)+E41*N('Girdi — Ek maliyet'!E24))</f>
        <v/>
      </c>
      <c r="L41" s="11" t="str">
        <f aca="false">IF(A41="","",E41*N(I41)*IF('Girdi — Ek maliyet'!F24="",$D$3,'Girdi — Ek maliyet'!F24)/365)</f>
        <v/>
      </c>
      <c r="M41" s="11" t="str">
        <f aca="false">IF(A41="","",E41-J41-K41-L41)</f>
        <v/>
      </c>
      <c r="N41" s="19" t="str">
        <f aca="false">IF(OR(A41="",N(G41)=0),"",M41/G41)</f>
        <v/>
      </c>
      <c r="O41" s="11" t="str">
        <f aca="false">IF(N41="","",H41-N41)</f>
        <v/>
      </c>
      <c r="P41" s="18" t="str">
        <f aca="false">IF(OR(A41="",N(E41)=0),"",RANK(E41,$E$19:$E$218,0)+COUNTIF($E$19:E41,E41)-1)</f>
        <v/>
      </c>
      <c r="Q41" s="18" t="str">
        <f aca="false">IF(N41="","",RANK(N41,$N$19:$N$218,0)+COUNTIF($N$19:N41,N41)-1)</f>
        <v/>
      </c>
      <c r="R41" s="18" t="str">
        <f aca="false">IF(N41="","",RANK(N41,$N$19:$N$218,1)+COUNTIF($N$19:N41,N41)-1)</f>
        <v/>
      </c>
    </row>
    <row r="42" customFormat="false" ht="15" hidden="false" customHeight="false" outlineLevel="0" collapsed="false">
      <c r="A42" s="14" t="str">
        <f aca="false">IF('Girdi — Ek maliyet'!A25="","",'Girdi — Ek maliyet'!A25)</f>
        <v/>
      </c>
      <c r="B42" s="14" t="str">
        <f aca="false">IF(A42="","",'Girdi — Ek maliyet'!B25)</f>
        <v/>
      </c>
      <c r="C42" s="11" t="str">
        <f aca="false">IF(A42="","",SUMIFS('Girdi — Faturalar'!$G$2:$G$3001,'Girdi — Faturalar'!$C$2:$C$3001,A42,'Girdi — Faturalar'!$N$2:$N$3001,$Z$4))</f>
        <v/>
      </c>
      <c r="D42" s="11" t="str">
        <f aca="false">IF(A42="","",SUMIFS('Girdi — Faturalar'!$H$2:$H$3001,'Girdi — Faturalar'!$C$2:$C$3001,A42,'Girdi — Faturalar'!$N$2:$N$3001,$Z$4))</f>
        <v/>
      </c>
      <c r="E42" s="11" t="str">
        <f aca="false">IF(A42="","",SUMIFS('Girdi — Faturalar'!$I$2:$I$3001,'Girdi — Faturalar'!$C$2:$C$3001,A42,'Girdi — Faturalar'!$N$2:$N$3001,$Z$4))</f>
        <v/>
      </c>
      <c r="F42" s="16" t="str">
        <f aca="false">IF(OR(A42="",N(C42)=0),"",D42/C42)</f>
        <v/>
      </c>
      <c r="G42" s="17" t="str">
        <f aca="false">IF(A42="","",SUMIFS('Girdi — Faturalar'!$J$2:$J$3001,'Girdi — Faturalar'!$C$2:$C$3001,A42,'Girdi — Faturalar'!$N$2:$N$3001,$Z$4)/1000)</f>
        <v/>
      </c>
      <c r="H42" s="11" t="str">
        <f aca="false">IF(OR(A42="",N(G42)=0),"",E42/G42)</f>
        <v/>
      </c>
      <c r="I42" s="18" t="str">
        <f aca="false">IF(OR(A42="",N(E42)=0),"",IF('Girdi — Ek maliyet'!G25&lt;&gt;"",'Girdi — Ek maliyet'!G25,SUMIFS('Girdi — Faturalar'!$M$2:$M$3001,'Girdi — Faturalar'!$C$2:$C$3001,A42,'Girdi — Faturalar'!$N$2:$N$3001,$Z$4)/E42))</f>
        <v/>
      </c>
      <c r="J42" s="11" t="str">
        <f aca="false">IF(A42="","",G42*N('Girdi — Ek maliyet'!C25))</f>
        <v/>
      </c>
      <c r="K42" s="11" t="str">
        <f aca="false">IF(A42="","",G42*N('Girdi — Ek maliyet'!D25)+E42*N('Girdi — Ek maliyet'!E25))</f>
        <v/>
      </c>
      <c r="L42" s="11" t="str">
        <f aca="false">IF(A42="","",E42*N(I42)*IF('Girdi — Ek maliyet'!F25="",$D$3,'Girdi — Ek maliyet'!F25)/365)</f>
        <v/>
      </c>
      <c r="M42" s="11" t="str">
        <f aca="false">IF(A42="","",E42-J42-K42-L42)</f>
        <v/>
      </c>
      <c r="N42" s="19" t="str">
        <f aca="false">IF(OR(A42="",N(G42)=0),"",M42/G42)</f>
        <v/>
      </c>
      <c r="O42" s="11" t="str">
        <f aca="false">IF(N42="","",H42-N42)</f>
        <v/>
      </c>
      <c r="P42" s="18" t="str">
        <f aca="false">IF(OR(A42="",N(E42)=0),"",RANK(E42,$E$19:$E$218,0)+COUNTIF($E$19:E42,E42)-1)</f>
        <v/>
      </c>
      <c r="Q42" s="18" t="str">
        <f aca="false">IF(N42="","",RANK(N42,$N$19:$N$218,0)+COUNTIF($N$19:N42,N42)-1)</f>
        <v/>
      </c>
      <c r="R42" s="18" t="str">
        <f aca="false">IF(N42="","",RANK(N42,$N$19:$N$218,1)+COUNTIF($N$19:N42,N42)-1)</f>
        <v/>
      </c>
    </row>
    <row r="43" customFormat="false" ht="15" hidden="false" customHeight="false" outlineLevel="0" collapsed="false">
      <c r="A43" s="14" t="str">
        <f aca="false">IF('Girdi — Ek maliyet'!A26="","",'Girdi — Ek maliyet'!A26)</f>
        <v/>
      </c>
      <c r="B43" s="14" t="str">
        <f aca="false">IF(A43="","",'Girdi — Ek maliyet'!B26)</f>
        <v/>
      </c>
      <c r="C43" s="11" t="str">
        <f aca="false">IF(A43="","",SUMIFS('Girdi — Faturalar'!$G$2:$G$3001,'Girdi — Faturalar'!$C$2:$C$3001,A43,'Girdi — Faturalar'!$N$2:$N$3001,$Z$4))</f>
        <v/>
      </c>
      <c r="D43" s="11" t="str">
        <f aca="false">IF(A43="","",SUMIFS('Girdi — Faturalar'!$H$2:$H$3001,'Girdi — Faturalar'!$C$2:$C$3001,A43,'Girdi — Faturalar'!$N$2:$N$3001,$Z$4))</f>
        <v/>
      </c>
      <c r="E43" s="11" t="str">
        <f aca="false">IF(A43="","",SUMIFS('Girdi — Faturalar'!$I$2:$I$3001,'Girdi — Faturalar'!$C$2:$C$3001,A43,'Girdi — Faturalar'!$N$2:$N$3001,$Z$4))</f>
        <v/>
      </c>
      <c r="F43" s="16" t="str">
        <f aca="false">IF(OR(A43="",N(C43)=0),"",D43/C43)</f>
        <v/>
      </c>
      <c r="G43" s="17" t="str">
        <f aca="false">IF(A43="","",SUMIFS('Girdi — Faturalar'!$J$2:$J$3001,'Girdi — Faturalar'!$C$2:$C$3001,A43,'Girdi — Faturalar'!$N$2:$N$3001,$Z$4)/1000)</f>
        <v/>
      </c>
      <c r="H43" s="11" t="str">
        <f aca="false">IF(OR(A43="",N(G43)=0),"",E43/G43)</f>
        <v/>
      </c>
      <c r="I43" s="18" t="str">
        <f aca="false">IF(OR(A43="",N(E43)=0),"",IF('Girdi — Ek maliyet'!G26&lt;&gt;"",'Girdi — Ek maliyet'!G26,SUMIFS('Girdi — Faturalar'!$M$2:$M$3001,'Girdi — Faturalar'!$C$2:$C$3001,A43,'Girdi — Faturalar'!$N$2:$N$3001,$Z$4)/E43))</f>
        <v/>
      </c>
      <c r="J43" s="11" t="str">
        <f aca="false">IF(A43="","",G43*N('Girdi — Ek maliyet'!C26))</f>
        <v/>
      </c>
      <c r="K43" s="11" t="str">
        <f aca="false">IF(A43="","",G43*N('Girdi — Ek maliyet'!D26)+E43*N('Girdi — Ek maliyet'!E26))</f>
        <v/>
      </c>
      <c r="L43" s="11" t="str">
        <f aca="false">IF(A43="","",E43*N(I43)*IF('Girdi — Ek maliyet'!F26="",$D$3,'Girdi — Ek maliyet'!F26)/365)</f>
        <v/>
      </c>
      <c r="M43" s="11" t="str">
        <f aca="false">IF(A43="","",E43-J43-K43-L43)</f>
        <v/>
      </c>
      <c r="N43" s="19" t="str">
        <f aca="false">IF(OR(A43="",N(G43)=0),"",M43/G43)</f>
        <v/>
      </c>
      <c r="O43" s="11" t="str">
        <f aca="false">IF(N43="","",H43-N43)</f>
        <v/>
      </c>
      <c r="P43" s="18" t="str">
        <f aca="false">IF(OR(A43="",N(E43)=0),"",RANK(E43,$E$19:$E$218,0)+COUNTIF($E$19:E43,E43)-1)</f>
        <v/>
      </c>
      <c r="Q43" s="18" t="str">
        <f aca="false">IF(N43="","",RANK(N43,$N$19:$N$218,0)+COUNTIF($N$19:N43,N43)-1)</f>
        <v/>
      </c>
      <c r="R43" s="18" t="str">
        <f aca="false">IF(N43="","",RANK(N43,$N$19:$N$218,1)+COUNTIF($N$19:N43,N43)-1)</f>
        <v/>
      </c>
    </row>
    <row r="44" customFormat="false" ht="15" hidden="false" customHeight="false" outlineLevel="0" collapsed="false">
      <c r="A44" s="14" t="str">
        <f aca="false">IF('Girdi — Ek maliyet'!A27="","",'Girdi — Ek maliyet'!A27)</f>
        <v/>
      </c>
      <c r="B44" s="14" t="str">
        <f aca="false">IF(A44="","",'Girdi — Ek maliyet'!B27)</f>
        <v/>
      </c>
      <c r="C44" s="11" t="str">
        <f aca="false">IF(A44="","",SUMIFS('Girdi — Faturalar'!$G$2:$G$3001,'Girdi — Faturalar'!$C$2:$C$3001,A44,'Girdi — Faturalar'!$N$2:$N$3001,$Z$4))</f>
        <v/>
      </c>
      <c r="D44" s="11" t="str">
        <f aca="false">IF(A44="","",SUMIFS('Girdi — Faturalar'!$H$2:$H$3001,'Girdi — Faturalar'!$C$2:$C$3001,A44,'Girdi — Faturalar'!$N$2:$N$3001,$Z$4))</f>
        <v/>
      </c>
      <c r="E44" s="11" t="str">
        <f aca="false">IF(A44="","",SUMIFS('Girdi — Faturalar'!$I$2:$I$3001,'Girdi — Faturalar'!$C$2:$C$3001,A44,'Girdi — Faturalar'!$N$2:$N$3001,$Z$4))</f>
        <v/>
      </c>
      <c r="F44" s="16" t="str">
        <f aca="false">IF(OR(A44="",N(C44)=0),"",D44/C44)</f>
        <v/>
      </c>
      <c r="G44" s="17" t="str">
        <f aca="false">IF(A44="","",SUMIFS('Girdi — Faturalar'!$J$2:$J$3001,'Girdi — Faturalar'!$C$2:$C$3001,A44,'Girdi — Faturalar'!$N$2:$N$3001,$Z$4)/1000)</f>
        <v/>
      </c>
      <c r="H44" s="11" t="str">
        <f aca="false">IF(OR(A44="",N(G44)=0),"",E44/G44)</f>
        <v/>
      </c>
      <c r="I44" s="18" t="str">
        <f aca="false">IF(OR(A44="",N(E44)=0),"",IF('Girdi — Ek maliyet'!G27&lt;&gt;"",'Girdi — Ek maliyet'!G27,SUMIFS('Girdi — Faturalar'!$M$2:$M$3001,'Girdi — Faturalar'!$C$2:$C$3001,A44,'Girdi — Faturalar'!$N$2:$N$3001,$Z$4)/E44))</f>
        <v/>
      </c>
      <c r="J44" s="11" t="str">
        <f aca="false">IF(A44="","",G44*N('Girdi — Ek maliyet'!C27))</f>
        <v/>
      </c>
      <c r="K44" s="11" t="str">
        <f aca="false">IF(A44="","",G44*N('Girdi — Ek maliyet'!D27)+E44*N('Girdi — Ek maliyet'!E27))</f>
        <v/>
      </c>
      <c r="L44" s="11" t="str">
        <f aca="false">IF(A44="","",E44*N(I44)*IF('Girdi — Ek maliyet'!F27="",$D$3,'Girdi — Ek maliyet'!F27)/365)</f>
        <v/>
      </c>
      <c r="M44" s="11" t="str">
        <f aca="false">IF(A44="","",E44-J44-K44-L44)</f>
        <v/>
      </c>
      <c r="N44" s="19" t="str">
        <f aca="false">IF(OR(A44="",N(G44)=0),"",M44/G44)</f>
        <v/>
      </c>
      <c r="O44" s="11" t="str">
        <f aca="false">IF(N44="","",H44-N44)</f>
        <v/>
      </c>
      <c r="P44" s="18" t="str">
        <f aca="false">IF(OR(A44="",N(E44)=0),"",RANK(E44,$E$19:$E$218,0)+COUNTIF($E$19:E44,E44)-1)</f>
        <v/>
      </c>
      <c r="Q44" s="18" t="str">
        <f aca="false">IF(N44="","",RANK(N44,$N$19:$N$218,0)+COUNTIF($N$19:N44,N44)-1)</f>
        <v/>
      </c>
      <c r="R44" s="18" t="str">
        <f aca="false">IF(N44="","",RANK(N44,$N$19:$N$218,1)+COUNTIF($N$19:N44,N44)-1)</f>
        <v/>
      </c>
    </row>
    <row r="45" customFormat="false" ht="15" hidden="false" customHeight="false" outlineLevel="0" collapsed="false">
      <c r="A45" s="14" t="str">
        <f aca="false">IF('Girdi — Ek maliyet'!A28="","",'Girdi — Ek maliyet'!A28)</f>
        <v/>
      </c>
      <c r="B45" s="14" t="str">
        <f aca="false">IF(A45="","",'Girdi — Ek maliyet'!B28)</f>
        <v/>
      </c>
      <c r="C45" s="11" t="str">
        <f aca="false">IF(A45="","",SUMIFS('Girdi — Faturalar'!$G$2:$G$3001,'Girdi — Faturalar'!$C$2:$C$3001,A45,'Girdi — Faturalar'!$N$2:$N$3001,$Z$4))</f>
        <v/>
      </c>
      <c r="D45" s="11" t="str">
        <f aca="false">IF(A45="","",SUMIFS('Girdi — Faturalar'!$H$2:$H$3001,'Girdi — Faturalar'!$C$2:$C$3001,A45,'Girdi — Faturalar'!$N$2:$N$3001,$Z$4))</f>
        <v/>
      </c>
      <c r="E45" s="11" t="str">
        <f aca="false">IF(A45="","",SUMIFS('Girdi — Faturalar'!$I$2:$I$3001,'Girdi — Faturalar'!$C$2:$C$3001,A45,'Girdi — Faturalar'!$N$2:$N$3001,$Z$4))</f>
        <v/>
      </c>
      <c r="F45" s="16" t="str">
        <f aca="false">IF(OR(A45="",N(C45)=0),"",D45/C45)</f>
        <v/>
      </c>
      <c r="G45" s="17" t="str">
        <f aca="false">IF(A45="","",SUMIFS('Girdi — Faturalar'!$J$2:$J$3001,'Girdi — Faturalar'!$C$2:$C$3001,A45,'Girdi — Faturalar'!$N$2:$N$3001,$Z$4)/1000)</f>
        <v/>
      </c>
      <c r="H45" s="11" t="str">
        <f aca="false">IF(OR(A45="",N(G45)=0),"",E45/G45)</f>
        <v/>
      </c>
      <c r="I45" s="18" t="str">
        <f aca="false">IF(OR(A45="",N(E45)=0),"",IF('Girdi — Ek maliyet'!G28&lt;&gt;"",'Girdi — Ek maliyet'!G28,SUMIFS('Girdi — Faturalar'!$M$2:$M$3001,'Girdi — Faturalar'!$C$2:$C$3001,A45,'Girdi — Faturalar'!$N$2:$N$3001,$Z$4)/E45))</f>
        <v/>
      </c>
      <c r="J45" s="11" t="str">
        <f aca="false">IF(A45="","",G45*N('Girdi — Ek maliyet'!C28))</f>
        <v/>
      </c>
      <c r="K45" s="11" t="str">
        <f aca="false">IF(A45="","",G45*N('Girdi — Ek maliyet'!D28)+E45*N('Girdi — Ek maliyet'!E28))</f>
        <v/>
      </c>
      <c r="L45" s="11" t="str">
        <f aca="false">IF(A45="","",E45*N(I45)*IF('Girdi — Ek maliyet'!F28="",$D$3,'Girdi — Ek maliyet'!F28)/365)</f>
        <v/>
      </c>
      <c r="M45" s="11" t="str">
        <f aca="false">IF(A45="","",E45-J45-K45-L45)</f>
        <v/>
      </c>
      <c r="N45" s="19" t="str">
        <f aca="false">IF(OR(A45="",N(G45)=0),"",M45/G45)</f>
        <v/>
      </c>
      <c r="O45" s="11" t="str">
        <f aca="false">IF(N45="","",H45-N45)</f>
        <v/>
      </c>
      <c r="P45" s="18" t="str">
        <f aca="false">IF(OR(A45="",N(E45)=0),"",RANK(E45,$E$19:$E$218,0)+COUNTIF($E$19:E45,E45)-1)</f>
        <v/>
      </c>
      <c r="Q45" s="18" t="str">
        <f aca="false">IF(N45="","",RANK(N45,$N$19:$N$218,0)+COUNTIF($N$19:N45,N45)-1)</f>
        <v/>
      </c>
      <c r="R45" s="18" t="str">
        <f aca="false">IF(N45="","",RANK(N45,$N$19:$N$218,1)+COUNTIF($N$19:N45,N45)-1)</f>
        <v/>
      </c>
    </row>
    <row r="46" customFormat="false" ht="15" hidden="false" customHeight="false" outlineLevel="0" collapsed="false">
      <c r="A46" s="14" t="str">
        <f aca="false">IF('Girdi — Ek maliyet'!A29="","",'Girdi — Ek maliyet'!A29)</f>
        <v/>
      </c>
      <c r="B46" s="14" t="str">
        <f aca="false">IF(A46="","",'Girdi — Ek maliyet'!B29)</f>
        <v/>
      </c>
      <c r="C46" s="11" t="str">
        <f aca="false">IF(A46="","",SUMIFS('Girdi — Faturalar'!$G$2:$G$3001,'Girdi — Faturalar'!$C$2:$C$3001,A46,'Girdi — Faturalar'!$N$2:$N$3001,$Z$4))</f>
        <v/>
      </c>
      <c r="D46" s="11" t="str">
        <f aca="false">IF(A46="","",SUMIFS('Girdi — Faturalar'!$H$2:$H$3001,'Girdi — Faturalar'!$C$2:$C$3001,A46,'Girdi — Faturalar'!$N$2:$N$3001,$Z$4))</f>
        <v/>
      </c>
      <c r="E46" s="11" t="str">
        <f aca="false">IF(A46="","",SUMIFS('Girdi — Faturalar'!$I$2:$I$3001,'Girdi — Faturalar'!$C$2:$C$3001,A46,'Girdi — Faturalar'!$N$2:$N$3001,$Z$4))</f>
        <v/>
      </c>
      <c r="F46" s="16" t="str">
        <f aca="false">IF(OR(A46="",N(C46)=0),"",D46/C46)</f>
        <v/>
      </c>
      <c r="G46" s="17" t="str">
        <f aca="false">IF(A46="","",SUMIFS('Girdi — Faturalar'!$J$2:$J$3001,'Girdi — Faturalar'!$C$2:$C$3001,A46,'Girdi — Faturalar'!$N$2:$N$3001,$Z$4)/1000)</f>
        <v/>
      </c>
      <c r="H46" s="11" t="str">
        <f aca="false">IF(OR(A46="",N(G46)=0),"",E46/G46)</f>
        <v/>
      </c>
      <c r="I46" s="18" t="str">
        <f aca="false">IF(OR(A46="",N(E46)=0),"",IF('Girdi — Ek maliyet'!G29&lt;&gt;"",'Girdi — Ek maliyet'!G29,SUMIFS('Girdi — Faturalar'!$M$2:$M$3001,'Girdi — Faturalar'!$C$2:$C$3001,A46,'Girdi — Faturalar'!$N$2:$N$3001,$Z$4)/E46))</f>
        <v/>
      </c>
      <c r="J46" s="11" t="str">
        <f aca="false">IF(A46="","",G46*N('Girdi — Ek maliyet'!C29))</f>
        <v/>
      </c>
      <c r="K46" s="11" t="str">
        <f aca="false">IF(A46="","",G46*N('Girdi — Ek maliyet'!D29)+E46*N('Girdi — Ek maliyet'!E29))</f>
        <v/>
      </c>
      <c r="L46" s="11" t="str">
        <f aca="false">IF(A46="","",E46*N(I46)*IF('Girdi — Ek maliyet'!F29="",$D$3,'Girdi — Ek maliyet'!F29)/365)</f>
        <v/>
      </c>
      <c r="M46" s="11" t="str">
        <f aca="false">IF(A46="","",E46-J46-K46-L46)</f>
        <v/>
      </c>
      <c r="N46" s="19" t="str">
        <f aca="false">IF(OR(A46="",N(G46)=0),"",M46/G46)</f>
        <v/>
      </c>
      <c r="O46" s="11" t="str">
        <f aca="false">IF(N46="","",H46-N46)</f>
        <v/>
      </c>
      <c r="P46" s="18" t="str">
        <f aca="false">IF(OR(A46="",N(E46)=0),"",RANK(E46,$E$19:$E$218,0)+COUNTIF($E$19:E46,E46)-1)</f>
        <v/>
      </c>
      <c r="Q46" s="18" t="str">
        <f aca="false">IF(N46="","",RANK(N46,$N$19:$N$218,0)+COUNTIF($N$19:N46,N46)-1)</f>
        <v/>
      </c>
      <c r="R46" s="18" t="str">
        <f aca="false">IF(N46="","",RANK(N46,$N$19:$N$218,1)+COUNTIF($N$19:N46,N46)-1)</f>
        <v/>
      </c>
    </row>
    <row r="47" customFormat="false" ht="15" hidden="false" customHeight="false" outlineLevel="0" collapsed="false">
      <c r="A47" s="14" t="str">
        <f aca="false">IF('Girdi — Ek maliyet'!A30="","",'Girdi — Ek maliyet'!A30)</f>
        <v/>
      </c>
      <c r="B47" s="14" t="str">
        <f aca="false">IF(A47="","",'Girdi — Ek maliyet'!B30)</f>
        <v/>
      </c>
      <c r="C47" s="11" t="str">
        <f aca="false">IF(A47="","",SUMIFS('Girdi — Faturalar'!$G$2:$G$3001,'Girdi — Faturalar'!$C$2:$C$3001,A47,'Girdi — Faturalar'!$N$2:$N$3001,$Z$4))</f>
        <v/>
      </c>
      <c r="D47" s="11" t="str">
        <f aca="false">IF(A47="","",SUMIFS('Girdi — Faturalar'!$H$2:$H$3001,'Girdi — Faturalar'!$C$2:$C$3001,A47,'Girdi — Faturalar'!$N$2:$N$3001,$Z$4))</f>
        <v/>
      </c>
      <c r="E47" s="11" t="str">
        <f aca="false">IF(A47="","",SUMIFS('Girdi — Faturalar'!$I$2:$I$3001,'Girdi — Faturalar'!$C$2:$C$3001,A47,'Girdi — Faturalar'!$N$2:$N$3001,$Z$4))</f>
        <v/>
      </c>
      <c r="F47" s="16" t="str">
        <f aca="false">IF(OR(A47="",N(C47)=0),"",D47/C47)</f>
        <v/>
      </c>
      <c r="G47" s="17" t="str">
        <f aca="false">IF(A47="","",SUMIFS('Girdi — Faturalar'!$J$2:$J$3001,'Girdi — Faturalar'!$C$2:$C$3001,A47,'Girdi — Faturalar'!$N$2:$N$3001,$Z$4)/1000)</f>
        <v/>
      </c>
      <c r="H47" s="11" t="str">
        <f aca="false">IF(OR(A47="",N(G47)=0),"",E47/G47)</f>
        <v/>
      </c>
      <c r="I47" s="18" t="str">
        <f aca="false">IF(OR(A47="",N(E47)=0),"",IF('Girdi — Ek maliyet'!G30&lt;&gt;"",'Girdi — Ek maliyet'!G30,SUMIFS('Girdi — Faturalar'!$M$2:$M$3001,'Girdi — Faturalar'!$C$2:$C$3001,A47,'Girdi — Faturalar'!$N$2:$N$3001,$Z$4)/E47))</f>
        <v/>
      </c>
      <c r="J47" s="11" t="str">
        <f aca="false">IF(A47="","",G47*N('Girdi — Ek maliyet'!C30))</f>
        <v/>
      </c>
      <c r="K47" s="11" t="str">
        <f aca="false">IF(A47="","",G47*N('Girdi — Ek maliyet'!D30)+E47*N('Girdi — Ek maliyet'!E30))</f>
        <v/>
      </c>
      <c r="L47" s="11" t="str">
        <f aca="false">IF(A47="","",E47*N(I47)*IF('Girdi — Ek maliyet'!F30="",$D$3,'Girdi — Ek maliyet'!F30)/365)</f>
        <v/>
      </c>
      <c r="M47" s="11" t="str">
        <f aca="false">IF(A47="","",E47-J47-K47-L47)</f>
        <v/>
      </c>
      <c r="N47" s="19" t="str">
        <f aca="false">IF(OR(A47="",N(G47)=0),"",M47/G47)</f>
        <v/>
      </c>
      <c r="O47" s="11" t="str">
        <f aca="false">IF(N47="","",H47-N47)</f>
        <v/>
      </c>
      <c r="P47" s="18" t="str">
        <f aca="false">IF(OR(A47="",N(E47)=0),"",RANK(E47,$E$19:$E$218,0)+COUNTIF($E$19:E47,E47)-1)</f>
        <v/>
      </c>
      <c r="Q47" s="18" t="str">
        <f aca="false">IF(N47="","",RANK(N47,$N$19:$N$218,0)+COUNTIF($N$19:N47,N47)-1)</f>
        <v/>
      </c>
      <c r="R47" s="18" t="str">
        <f aca="false">IF(N47="","",RANK(N47,$N$19:$N$218,1)+COUNTIF($N$19:N47,N47)-1)</f>
        <v/>
      </c>
    </row>
    <row r="48" customFormat="false" ht="15" hidden="false" customHeight="false" outlineLevel="0" collapsed="false">
      <c r="A48" s="14" t="str">
        <f aca="false">IF('Girdi — Ek maliyet'!A31="","",'Girdi — Ek maliyet'!A31)</f>
        <v/>
      </c>
      <c r="B48" s="14" t="str">
        <f aca="false">IF(A48="","",'Girdi — Ek maliyet'!B31)</f>
        <v/>
      </c>
      <c r="C48" s="11" t="str">
        <f aca="false">IF(A48="","",SUMIFS('Girdi — Faturalar'!$G$2:$G$3001,'Girdi — Faturalar'!$C$2:$C$3001,A48,'Girdi — Faturalar'!$N$2:$N$3001,$Z$4))</f>
        <v/>
      </c>
      <c r="D48" s="11" t="str">
        <f aca="false">IF(A48="","",SUMIFS('Girdi — Faturalar'!$H$2:$H$3001,'Girdi — Faturalar'!$C$2:$C$3001,A48,'Girdi — Faturalar'!$N$2:$N$3001,$Z$4))</f>
        <v/>
      </c>
      <c r="E48" s="11" t="str">
        <f aca="false">IF(A48="","",SUMIFS('Girdi — Faturalar'!$I$2:$I$3001,'Girdi — Faturalar'!$C$2:$C$3001,A48,'Girdi — Faturalar'!$N$2:$N$3001,$Z$4))</f>
        <v/>
      </c>
      <c r="F48" s="16" t="str">
        <f aca="false">IF(OR(A48="",N(C48)=0),"",D48/C48)</f>
        <v/>
      </c>
      <c r="G48" s="17" t="str">
        <f aca="false">IF(A48="","",SUMIFS('Girdi — Faturalar'!$J$2:$J$3001,'Girdi — Faturalar'!$C$2:$C$3001,A48,'Girdi — Faturalar'!$N$2:$N$3001,$Z$4)/1000)</f>
        <v/>
      </c>
      <c r="H48" s="11" t="str">
        <f aca="false">IF(OR(A48="",N(G48)=0),"",E48/G48)</f>
        <v/>
      </c>
      <c r="I48" s="18" t="str">
        <f aca="false">IF(OR(A48="",N(E48)=0),"",IF('Girdi — Ek maliyet'!G31&lt;&gt;"",'Girdi — Ek maliyet'!G31,SUMIFS('Girdi — Faturalar'!$M$2:$M$3001,'Girdi — Faturalar'!$C$2:$C$3001,A48,'Girdi — Faturalar'!$N$2:$N$3001,$Z$4)/E48))</f>
        <v/>
      </c>
      <c r="J48" s="11" t="str">
        <f aca="false">IF(A48="","",G48*N('Girdi — Ek maliyet'!C31))</f>
        <v/>
      </c>
      <c r="K48" s="11" t="str">
        <f aca="false">IF(A48="","",G48*N('Girdi — Ek maliyet'!D31)+E48*N('Girdi — Ek maliyet'!E31))</f>
        <v/>
      </c>
      <c r="L48" s="11" t="str">
        <f aca="false">IF(A48="","",E48*N(I48)*IF('Girdi — Ek maliyet'!F31="",$D$3,'Girdi — Ek maliyet'!F31)/365)</f>
        <v/>
      </c>
      <c r="M48" s="11" t="str">
        <f aca="false">IF(A48="","",E48-J48-K48-L48)</f>
        <v/>
      </c>
      <c r="N48" s="19" t="str">
        <f aca="false">IF(OR(A48="",N(G48)=0),"",M48/G48)</f>
        <v/>
      </c>
      <c r="O48" s="11" t="str">
        <f aca="false">IF(N48="","",H48-N48)</f>
        <v/>
      </c>
      <c r="P48" s="18" t="str">
        <f aca="false">IF(OR(A48="",N(E48)=0),"",RANK(E48,$E$19:$E$218,0)+COUNTIF($E$19:E48,E48)-1)</f>
        <v/>
      </c>
      <c r="Q48" s="18" t="str">
        <f aca="false">IF(N48="","",RANK(N48,$N$19:$N$218,0)+COUNTIF($N$19:N48,N48)-1)</f>
        <v/>
      </c>
      <c r="R48" s="18" t="str">
        <f aca="false">IF(N48="","",RANK(N48,$N$19:$N$218,1)+COUNTIF($N$19:N48,N48)-1)</f>
        <v/>
      </c>
    </row>
    <row r="49" customFormat="false" ht="15" hidden="false" customHeight="false" outlineLevel="0" collapsed="false">
      <c r="A49" s="14" t="str">
        <f aca="false">IF('Girdi — Ek maliyet'!A32="","",'Girdi — Ek maliyet'!A32)</f>
        <v/>
      </c>
      <c r="B49" s="14" t="str">
        <f aca="false">IF(A49="","",'Girdi — Ek maliyet'!B32)</f>
        <v/>
      </c>
      <c r="C49" s="11" t="str">
        <f aca="false">IF(A49="","",SUMIFS('Girdi — Faturalar'!$G$2:$G$3001,'Girdi — Faturalar'!$C$2:$C$3001,A49,'Girdi — Faturalar'!$N$2:$N$3001,$Z$4))</f>
        <v/>
      </c>
      <c r="D49" s="11" t="str">
        <f aca="false">IF(A49="","",SUMIFS('Girdi — Faturalar'!$H$2:$H$3001,'Girdi — Faturalar'!$C$2:$C$3001,A49,'Girdi — Faturalar'!$N$2:$N$3001,$Z$4))</f>
        <v/>
      </c>
      <c r="E49" s="11" t="str">
        <f aca="false">IF(A49="","",SUMIFS('Girdi — Faturalar'!$I$2:$I$3001,'Girdi — Faturalar'!$C$2:$C$3001,A49,'Girdi — Faturalar'!$N$2:$N$3001,$Z$4))</f>
        <v/>
      </c>
      <c r="F49" s="16" t="str">
        <f aca="false">IF(OR(A49="",N(C49)=0),"",D49/C49)</f>
        <v/>
      </c>
      <c r="G49" s="17" t="str">
        <f aca="false">IF(A49="","",SUMIFS('Girdi — Faturalar'!$J$2:$J$3001,'Girdi — Faturalar'!$C$2:$C$3001,A49,'Girdi — Faturalar'!$N$2:$N$3001,$Z$4)/1000)</f>
        <v/>
      </c>
      <c r="H49" s="11" t="str">
        <f aca="false">IF(OR(A49="",N(G49)=0),"",E49/G49)</f>
        <v/>
      </c>
      <c r="I49" s="18" t="str">
        <f aca="false">IF(OR(A49="",N(E49)=0),"",IF('Girdi — Ek maliyet'!G32&lt;&gt;"",'Girdi — Ek maliyet'!G32,SUMIFS('Girdi — Faturalar'!$M$2:$M$3001,'Girdi — Faturalar'!$C$2:$C$3001,A49,'Girdi — Faturalar'!$N$2:$N$3001,$Z$4)/E49))</f>
        <v/>
      </c>
      <c r="J49" s="11" t="str">
        <f aca="false">IF(A49="","",G49*N('Girdi — Ek maliyet'!C32))</f>
        <v/>
      </c>
      <c r="K49" s="11" t="str">
        <f aca="false">IF(A49="","",G49*N('Girdi — Ek maliyet'!D32)+E49*N('Girdi — Ek maliyet'!E32))</f>
        <v/>
      </c>
      <c r="L49" s="11" t="str">
        <f aca="false">IF(A49="","",E49*N(I49)*IF('Girdi — Ek maliyet'!F32="",$D$3,'Girdi — Ek maliyet'!F32)/365)</f>
        <v/>
      </c>
      <c r="M49" s="11" t="str">
        <f aca="false">IF(A49="","",E49-J49-K49-L49)</f>
        <v/>
      </c>
      <c r="N49" s="19" t="str">
        <f aca="false">IF(OR(A49="",N(G49)=0),"",M49/G49)</f>
        <v/>
      </c>
      <c r="O49" s="11" t="str">
        <f aca="false">IF(N49="","",H49-N49)</f>
        <v/>
      </c>
      <c r="P49" s="18" t="str">
        <f aca="false">IF(OR(A49="",N(E49)=0),"",RANK(E49,$E$19:$E$218,0)+COUNTIF($E$19:E49,E49)-1)</f>
        <v/>
      </c>
      <c r="Q49" s="18" t="str">
        <f aca="false">IF(N49="","",RANK(N49,$N$19:$N$218,0)+COUNTIF($N$19:N49,N49)-1)</f>
        <v/>
      </c>
      <c r="R49" s="18" t="str">
        <f aca="false">IF(N49="","",RANK(N49,$N$19:$N$218,1)+COUNTIF($N$19:N49,N49)-1)</f>
        <v/>
      </c>
    </row>
    <row r="50" customFormat="false" ht="15" hidden="false" customHeight="false" outlineLevel="0" collapsed="false">
      <c r="A50" s="14" t="str">
        <f aca="false">IF('Girdi — Ek maliyet'!A33="","",'Girdi — Ek maliyet'!A33)</f>
        <v/>
      </c>
      <c r="B50" s="14" t="str">
        <f aca="false">IF(A50="","",'Girdi — Ek maliyet'!B33)</f>
        <v/>
      </c>
      <c r="C50" s="11" t="str">
        <f aca="false">IF(A50="","",SUMIFS('Girdi — Faturalar'!$G$2:$G$3001,'Girdi — Faturalar'!$C$2:$C$3001,A50,'Girdi — Faturalar'!$N$2:$N$3001,$Z$4))</f>
        <v/>
      </c>
      <c r="D50" s="11" t="str">
        <f aca="false">IF(A50="","",SUMIFS('Girdi — Faturalar'!$H$2:$H$3001,'Girdi — Faturalar'!$C$2:$C$3001,A50,'Girdi — Faturalar'!$N$2:$N$3001,$Z$4))</f>
        <v/>
      </c>
      <c r="E50" s="11" t="str">
        <f aca="false">IF(A50="","",SUMIFS('Girdi — Faturalar'!$I$2:$I$3001,'Girdi — Faturalar'!$C$2:$C$3001,A50,'Girdi — Faturalar'!$N$2:$N$3001,$Z$4))</f>
        <v/>
      </c>
      <c r="F50" s="16" t="str">
        <f aca="false">IF(OR(A50="",N(C50)=0),"",D50/C50)</f>
        <v/>
      </c>
      <c r="G50" s="17" t="str">
        <f aca="false">IF(A50="","",SUMIFS('Girdi — Faturalar'!$J$2:$J$3001,'Girdi — Faturalar'!$C$2:$C$3001,A50,'Girdi — Faturalar'!$N$2:$N$3001,$Z$4)/1000)</f>
        <v/>
      </c>
      <c r="H50" s="11" t="str">
        <f aca="false">IF(OR(A50="",N(G50)=0),"",E50/G50)</f>
        <v/>
      </c>
      <c r="I50" s="18" t="str">
        <f aca="false">IF(OR(A50="",N(E50)=0),"",IF('Girdi — Ek maliyet'!G33&lt;&gt;"",'Girdi — Ek maliyet'!G33,SUMIFS('Girdi — Faturalar'!$M$2:$M$3001,'Girdi — Faturalar'!$C$2:$C$3001,A50,'Girdi — Faturalar'!$N$2:$N$3001,$Z$4)/E50))</f>
        <v/>
      </c>
      <c r="J50" s="11" t="str">
        <f aca="false">IF(A50="","",G50*N('Girdi — Ek maliyet'!C33))</f>
        <v/>
      </c>
      <c r="K50" s="11" t="str">
        <f aca="false">IF(A50="","",G50*N('Girdi — Ek maliyet'!D33)+E50*N('Girdi — Ek maliyet'!E33))</f>
        <v/>
      </c>
      <c r="L50" s="11" t="str">
        <f aca="false">IF(A50="","",E50*N(I50)*IF('Girdi — Ek maliyet'!F33="",$D$3,'Girdi — Ek maliyet'!F33)/365)</f>
        <v/>
      </c>
      <c r="M50" s="11" t="str">
        <f aca="false">IF(A50="","",E50-J50-K50-L50)</f>
        <v/>
      </c>
      <c r="N50" s="19" t="str">
        <f aca="false">IF(OR(A50="",N(G50)=0),"",M50/G50)</f>
        <v/>
      </c>
      <c r="O50" s="11" t="str">
        <f aca="false">IF(N50="","",H50-N50)</f>
        <v/>
      </c>
      <c r="P50" s="18" t="str">
        <f aca="false">IF(OR(A50="",N(E50)=0),"",RANK(E50,$E$19:$E$218,0)+COUNTIF($E$19:E50,E50)-1)</f>
        <v/>
      </c>
      <c r="Q50" s="18" t="str">
        <f aca="false">IF(N50="","",RANK(N50,$N$19:$N$218,0)+COUNTIF($N$19:N50,N50)-1)</f>
        <v/>
      </c>
      <c r="R50" s="18" t="str">
        <f aca="false">IF(N50="","",RANK(N50,$N$19:$N$218,1)+COUNTIF($N$19:N50,N50)-1)</f>
        <v/>
      </c>
    </row>
    <row r="51" customFormat="false" ht="15" hidden="false" customHeight="false" outlineLevel="0" collapsed="false">
      <c r="A51" s="14" t="str">
        <f aca="false">IF('Girdi — Ek maliyet'!A34="","",'Girdi — Ek maliyet'!A34)</f>
        <v/>
      </c>
      <c r="B51" s="14" t="str">
        <f aca="false">IF(A51="","",'Girdi — Ek maliyet'!B34)</f>
        <v/>
      </c>
      <c r="C51" s="11" t="str">
        <f aca="false">IF(A51="","",SUMIFS('Girdi — Faturalar'!$G$2:$G$3001,'Girdi — Faturalar'!$C$2:$C$3001,A51,'Girdi — Faturalar'!$N$2:$N$3001,$Z$4))</f>
        <v/>
      </c>
      <c r="D51" s="11" t="str">
        <f aca="false">IF(A51="","",SUMIFS('Girdi — Faturalar'!$H$2:$H$3001,'Girdi — Faturalar'!$C$2:$C$3001,A51,'Girdi — Faturalar'!$N$2:$N$3001,$Z$4))</f>
        <v/>
      </c>
      <c r="E51" s="11" t="str">
        <f aca="false">IF(A51="","",SUMIFS('Girdi — Faturalar'!$I$2:$I$3001,'Girdi — Faturalar'!$C$2:$C$3001,A51,'Girdi — Faturalar'!$N$2:$N$3001,$Z$4))</f>
        <v/>
      </c>
      <c r="F51" s="16" t="str">
        <f aca="false">IF(OR(A51="",N(C51)=0),"",D51/C51)</f>
        <v/>
      </c>
      <c r="G51" s="17" t="str">
        <f aca="false">IF(A51="","",SUMIFS('Girdi — Faturalar'!$J$2:$J$3001,'Girdi — Faturalar'!$C$2:$C$3001,A51,'Girdi — Faturalar'!$N$2:$N$3001,$Z$4)/1000)</f>
        <v/>
      </c>
      <c r="H51" s="11" t="str">
        <f aca="false">IF(OR(A51="",N(G51)=0),"",E51/G51)</f>
        <v/>
      </c>
      <c r="I51" s="18" t="str">
        <f aca="false">IF(OR(A51="",N(E51)=0),"",IF('Girdi — Ek maliyet'!G34&lt;&gt;"",'Girdi — Ek maliyet'!G34,SUMIFS('Girdi — Faturalar'!$M$2:$M$3001,'Girdi — Faturalar'!$C$2:$C$3001,A51,'Girdi — Faturalar'!$N$2:$N$3001,$Z$4)/E51))</f>
        <v/>
      </c>
      <c r="J51" s="11" t="str">
        <f aca="false">IF(A51="","",G51*N('Girdi — Ek maliyet'!C34))</f>
        <v/>
      </c>
      <c r="K51" s="11" t="str">
        <f aca="false">IF(A51="","",G51*N('Girdi — Ek maliyet'!D34)+E51*N('Girdi — Ek maliyet'!E34))</f>
        <v/>
      </c>
      <c r="L51" s="11" t="str">
        <f aca="false">IF(A51="","",E51*N(I51)*IF('Girdi — Ek maliyet'!F34="",$D$3,'Girdi — Ek maliyet'!F34)/365)</f>
        <v/>
      </c>
      <c r="M51" s="11" t="str">
        <f aca="false">IF(A51="","",E51-J51-K51-L51)</f>
        <v/>
      </c>
      <c r="N51" s="19" t="str">
        <f aca="false">IF(OR(A51="",N(G51)=0),"",M51/G51)</f>
        <v/>
      </c>
      <c r="O51" s="11" t="str">
        <f aca="false">IF(N51="","",H51-N51)</f>
        <v/>
      </c>
      <c r="P51" s="18" t="str">
        <f aca="false">IF(OR(A51="",N(E51)=0),"",RANK(E51,$E$19:$E$218,0)+COUNTIF($E$19:E51,E51)-1)</f>
        <v/>
      </c>
      <c r="Q51" s="18" t="str">
        <f aca="false">IF(N51="","",RANK(N51,$N$19:$N$218,0)+COUNTIF($N$19:N51,N51)-1)</f>
        <v/>
      </c>
      <c r="R51" s="18" t="str">
        <f aca="false">IF(N51="","",RANK(N51,$N$19:$N$218,1)+COUNTIF($N$19:N51,N51)-1)</f>
        <v/>
      </c>
    </row>
    <row r="52" customFormat="false" ht="15" hidden="false" customHeight="false" outlineLevel="0" collapsed="false">
      <c r="A52" s="14" t="str">
        <f aca="false">IF('Girdi — Ek maliyet'!A35="","",'Girdi — Ek maliyet'!A35)</f>
        <v/>
      </c>
      <c r="B52" s="14" t="str">
        <f aca="false">IF(A52="","",'Girdi — Ek maliyet'!B35)</f>
        <v/>
      </c>
      <c r="C52" s="11" t="str">
        <f aca="false">IF(A52="","",SUMIFS('Girdi — Faturalar'!$G$2:$G$3001,'Girdi — Faturalar'!$C$2:$C$3001,A52,'Girdi — Faturalar'!$N$2:$N$3001,$Z$4))</f>
        <v/>
      </c>
      <c r="D52" s="11" t="str">
        <f aca="false">IF(A52="","",SUMIFS('Girdi — Faturalar'!$H$2:$H$3001,'Girdi — Faturalar'!$C$2:$C$3001,A52,'Girdi — Faturalar'!$N$2:$N$3001,$Z$4))</f>
        <v/>
      </c>
      <c r="E52" s="11" t="str">
        <f aca="false">IF(A52="","",SUMIFS('Girdi — Faturalar'!$I$2:$I$3001,'Girdi — Faturalar'!$C$2:$C$3001,A52,'Girdi — Faturalar'!$N$2:$N$3001,$Z$4))</f>
        <v/>
      </c>
      <c r="F52" s="16" t="str">
        <f aca="false">IF(OR(A52="",N(C52)=0),"",D52/C52)</f>
        <v/>
      </c>
      <c r="G52" s="17" t="str">
        <f aca="false">IF(A52="","",SUMIFS('Girdi — Faturalar'!$J$2:$J$3001,'Girdi — Faturalar'!$C$2:$C$3001,A52,'Girdi — Faturalar'!$N$2:$N$3001,$Z$4)/1000)</f>
        <v/>
      </c>
      <c r="H52" s="11" t="str">
        <f aca="false">IF(OR(A52="",N(G52)=0),"",E52/G52)</f>
        <v/>
      </c>
      <c r="I52" s="18" t="str">
        <f aca="false">IF(OR(A52="",N(E52)=0),"",IF('Girdi — Ek maliyet'!G35&lt;&gt;"",'Girdi — Ek maliyet'!G35,SUMIFS('Girdi — Faturalar'!$M$2:$M$3001,'Girdi — Faturalar'!$C$2:$C$3001,A52,'Girdi — Faturalar'!$N$2:$N$3001,$Z$4)/E52))</f>
        <v/>
      </c>
      <c r="J52" s="11" t="str">
        <f aca="false">IF(A52="","",G52*N('Girdi — Ek maliyet'!C35))</f>
        <v/>
      </c>
      <c r="K52" s="11" t="str">
        <f aca="false">IF(A52="","",G52*N('Girdi — Ek maliyet'!D35)+E52*N('Girdi — Ek maliyet'!E35))</f>
        <v/>
      </c>
      <c r="L52" s="11" t="str">
        <f aca="false">IF(A52="","",E52*N(I52)*IF('Girdi — Ek maliyet'!F35="",$D$3,'Girdi — Ek maliyet'!F35)/365)</f>
        <v/>
      </c>
      <c r="M52" s="11" t="str">
        <f aca="false">IF(A52="","",E52-J52-K52-L52)</f>
        <v/>
      </c>
      <c r="N52" s="19" t="str">
        <f aca="false">IF(OR(A52="",N(G52)=0),"",M52/G52)</f>
        <v/>
      </c>
      <c r="O52" s="11" t="str">
        <f aca="false">IF(N52="","",H52-N52)</f>
        <v/>
      </c>
      <c r="P52" s="18" t="str">
        <f aca="false">IF(OR(A52="",N(E52)=0),"",RANK(E52,$E$19:$E$218,0)+COUNTIF($E$19:E52,E52)-1)</f>
        <v/>
      </c>
      <c r="Q52" s="18" t="str">
        <f aca="false">IF(N52="","",RANK(N52,$N$19:$N$218,0)+COUNTIF($N$19:N52,N52)-1)</f>
        <v/>
      </c>
      <c r="R52" s="18" t="str">
        <f aca="false">IF(N52="","",RANK(N52,$N$19:$N$218,1)+COUNTIF($N$19:N52,N52)-1)</f>
        <v/>
      </c>
    </row>
    <row r="53" customFormat="false" ht="15" hidden="false" customHeight="false" outlineLevel="0" collapsed="false">
      <c r="A53" s="14" t="str">
        <f aca="false">IF('Girdi — Ek maliyet'!A36="","",'Girdi — Ek maliyet'!A36)</f>
        <v/>
      </c>
      <c r="B53" s="14" t="str">
        <f aca="false">IF(A53="","",'Girdi — Ek maliyet'!B36)</f>
        <v/>
      </c>
      <c r="C53" s="11" t="str">
        <f aca="false">IF(A53="","",SUMIFS('Girdi — Faturalar'!$G$2:$G$3001,'Girdi — Faturalar'!$C$2:$C$3001,A53,'Girdi — Faturalar'!$N$2:$N$3001,$Z$4))</f>
        <v/>
      </c>
      <c r="D53" s="11" t="str">
        <f aca="false">IF(A53="","",SUMIFS('Girdi — Faturalar'!$H$2:$H$3001,'Girdi — Faturalar'!$C$2:$C$3001,A53,'Girdi — Faturalar'!$N$2:$N$3001,$Z$4))</f>
        <v/>
      </c>
      <c r="E53" s="11" t="str">
        <f aca="false">IF(A53="","",SUMIFS('Girdi — Faturalar'!$I$2:$I$3001,'Girdi — Faturalar'!$C$2:$C$3001,A53,'Girdi — Faturalar'!$N$2:$N$3001,$Z$4))</f>
        <v/>
      </c>
      <c r="F53" s="16" t="str">
        <f aca="false">IF(OR(A53="",N(C53)=0),"",D53/C53)</f>
        <v/>
      </c>
      <c r="G53" s="17" t="str">
        <f aca="false">IF(A53="","",SUMIFS('Girdi — Faturalar'!$J$2:$J$3001,'Girdi — Faturalar'!$C$2:$C$3001,A53,'Girdi — Faturalar'!$N$2:$N$3001,$Z$4)/1000)</f>
        <v/>
      </c>
      <c r="H53" s="11" t="str">
        <f aca="false">IF(OR(A53="",N(G53)=0),"",E53/G53)</f>
        <v/>
      </c>
      <c r="I53" s="18" t="str">
        <f aca="false">IF(OR(A53="",N(E53)=0),"",IF('Girdi — Ek maliyet'!G36&lt;&gt;"",'Girdi — Ek maliyet'!G36,SUMIFS('Girdi — Faturalar'!$M$2:$M$3001,'Girdi — Faturalar'!$C$2:$C$3001,A53,'Girdi — Faturalar'!$N$2:$N$3001,$Z$4)/E53))</f>
        <v/>
      </c>
      <c r="J53" s="11" t="str">
        <f aca="false">IF(A53="","",G53*N('Girdi — Ek maliyet'!C36))</f>
        <v/>
      </c>
      <c r="K53" s="11" t="str">
        <f aca="false">IF(A53="","",G53*N('Girdi — Ek maliyet'!D36)+E53*N('Girdi — Ek maliyet'!E36))</f>
        <v/>
      </c>
      <c r="L53" s="11" t="str">
        <f aca="false">IF(A53="","",E53*N(I53)*IF('Girdi — Ek maliyet'!F36="",$D$3,'Girdi — Ek maliyet'!F36)/365)</f>
        <v/>
      </c>
      <c r="M53" s="11" t="str">
        <f aca="false">IF(A53="","",E53-J53-K53-L53)</f>
        <v/>
      </c>
      <c r="N53" s="19" t="str">
        <f aca="false">IF(OR(A53="",N(G53)=0),"",M53/G53)</f>
        <v/>
      </c>
      <c r="O53" s="11" t="str">
        <f aca="false">IF(N53="","",H53-N53)</f>
        <v/>
      </c>
      <c r="P53" s="18" t="str">
        <f aca="false">IF(OR(A53="",N(E53)=0),"",RANK(E53,$E$19:$E$218,0)+COUNTIF($E$19:E53,E53)-1)</f>
        <v/>
      </c>
      <c r="Q53" s="18" t="str">
        <f aca="false">IF(N53="","",RANK(N53,$N$19:$N$218,0)+COUNTIF($N$19:N53,N53)-1)</f>
        <v/>
      </c>
      <c r="R53" s="18" t="str">
        <f aca="false">IF(N53="","",RANK(N53,$N$19:$N$218,1)+COUNTIF($N$19:N53,N53)-1)</f>
        <v/>
      </c>
    </row>
    <row r="54" customFormat="false" ht="15" hidden="false" customHeight="false" outlineLevel="0" collapsed="false">
      <c r="A54" s="14" t="str">
        <f aca="false">IF('Girdi — Ek maliyet'!A37="","",'Girdi — Ek maliyet'!A37)</f>
        <v/>
      </c>
      <c r="B54" s="14" t="str">
        <f aca="false">IF(A54="","",'Girdi — Ek maliyet'!B37)</f>
        <v/>
      </c>
      <c r="C54" s="11" t="str">
        <f aca="false">IF(A54="","",SUMIFS('Girdi — Faturalar'!$G$2:$G$3001,'Girdi — Faturalar'!$C$2:$C$3001,A54,'Girdi — Faturalar'!$N$2:$N$3001,$Z$4))</f>
        <v/>
      </c>
      <c r="D54" s="11" t="str">
        <f aca="false">IF(A54="","",SUMIFS('Girdi — Faturalar'!$H$2:$H$3001,'Girdi — Faturalar'!$C$2:$C$3001,A54,'Girdi — Faturalar'!$N$2:$N$3001,$Z$4))</f>
        <v/>
      </c>
      <c r="E54" s="11" t="str">
        <f aca="false">IF(A54="","",SUMIFS('Girdi — Faturalar'!$I$2:$I$3001,'Girdi — Faturalar'!$C$2:$C$3001,A54,'Girdi — Faturalar'!$N$2:$N$3001,$Z$4))</f>
        <v/>
      </c>
      <c r="F54" s="16" t="str">
        <f aca="false">IF(OR(A54="",N(C54)=0),"",D54/C54)</f>
        <v/>
      </c>
      <c r="G54" s="17" t="str">
        <f aca="false">IF(A54="","",SUMIFS('Girdi — Faturalar'!$J$2:$J$3001,'Girdi — Faturalar'!$C$2:$C$3001,A54,'Girdi — Faturalar'!$N$2:$N$3001,$Z$4)/1000)</f>
        <v/>
      </c>
      <c r="H54" s="11" t="str">
        <f aca="false">IF(OR(A54="",N(G54)=0),"",E54/G54)</f>
        <v/>
      </c>
      <c r="I54" s="18" t="str">
        <f aca="false">IF(OR(A54="",N(E54)=0),"",IF('Girdi — Ek maliyet'!G37&lt;&gt;"",'Girdi — Ek maliyet'!G37,SUMIFS('Girdi — Faturalar'!$M$2:$M$3001,'Girdi — Faturalar'!$C$2:$C$3001,A54,'Girdi — Faturalar'!$N$2:$N$3001,$Z$4)/E54))</f>
        <v/>
      </c>
      <c r="J54" s="11" t="str">
        <f aca="false">IF(A54="","",G54*N('Girdi — Ek maliyet'!C37))</f>
        <v/>
      </c>
      <c r="K54" s="11" t="str">
        <f aca="false">IF(A54="","",G54*N('Girdi — Ek maliyet'!D37)+E54*N('Girdi — Ek maliyet'!E37))</f>
        <v/>
      </c>
      <c r="L54" s="11" t="str">
        <f aca="false">IF(A54="","",E54*N(I54)*IF('Girdi — Ek maliyet'!F37="",$D$3,'Girdi — Ek maliyet'!F37)/365)</f>
        <v/>
      </c>
      <c r="M54" s="11" t="str">
        <f aca="false">IF(A54="","",E54-J54-K54-L54)</f>
        <v/>
      </c>
      <c r="N54" s="19" t="str">
        <f aca="false">IF(OR(A54="",N(G54)=0),"",M54/G54)</f>
        <v/>
      </c>
      <c r="O54" s="11" t="str">
        <f aca="false">IF(N54="","",H54-N54)</f>
        <v/>
      </c>
      <c r="P54" s="18" t="str">
        <f aca="false">IF(OR(A54="",N(E54)=0),"",RANK(E54,$E$19:$E$218,0)+COUNTIF($E$19:E54,E54)-1)</f>
        <v/>
      </c>
      <c r="Q54" s="18" t="str">
        <f aca="false">IF(N54="","",RANK(N54,$N$19:$N$218,0)+COUNTIF($N$19:N54,N54)-1)</f>
        <v/>
      </c>
      <c r="R54" s="18" t="str">
        <f aca="false">IF(N54="","",RANK(N54,$N$19:$N$218,1)+COUNTIF($N$19:N54,N54)-1)</f>
        <v/>
      </c>
    </row>
    <row r="55" customFormat="false" ht="15" hidden="false" customHeight="false" outlineLevel="0" collapsed="false">
      <c r="A55" s="14" t="str">
        <f aca="false">IF('Girdi — Ek maliyet'!A38="","",'Girdi — Ek maliyet'!A38)</f>
        <v/>
      </c>
      <c r="B55" s="14" t="str">
        <f aca="false">IF(A55="","",'Girdi — Ek maliyet'!B38)</f>
        <v/>
      </c>
      <c r="C55" s="11" t="str">
        <f aca="false">IF(A55="","",SUMIFS('Girdi — Faturalar'!$G$2:$G$3001,'Girdi — Faturalar'!$C$2:$C$3001,A55,'Girdi — Faturalar'!$N$2:$N$3001,$Z$4))</f>
        <v/>
      </c>
      <c r="D55" s="11" t="str">
        <f aca="false">IF(A55="","",SUMIFS('Girdi — Faturalar'!$H$2:$H$3001,'Girdi — Faturalar'!$C$2:$C$3001,A55,'Girdi — Faturalar'!$N$2:$N$3001,$Z$4))</f>
        <v/>
      </c>
      <c r="E55" s="11" t="str">
        <f aca="false">IF(A55="","",SUMIFS('Girdi — Faturalar'!$I$2:$I$3001,'Girdi — Faturalar'!$C$2:$C$3001,A55,'Girdi — Faturalar'!$N$2:$N$3001,$Z$4))</f>
        <v/>
      </c>
      <c r="F55" s="16" t="str">
        <f aca="false">IF(OR(A55="",N(C55)=0),"",D55/C55)</f>
        <v/>
      </c>
      <c r="G55" s="17" t="str">
        <f aca="false">IF(A55="","",SUMIFS('Girdi — Faturalar'!$J$2:$J$3001,'Girdi — Faturalar'!$C$2:$C$3001,A55,'Girdi — Faturalar'!$N$2:$N$3001,$Z$4)/1000)</f>
        <v/>
      </c>
      <c r="H55" s="11" t="str">
        <f aca="false">IF(OR(A55="",N(G55)=0),"",E55/G55)</f>
        <v/>
      </c>
      <c r="I55" s="18" t="str">
        <f aca="false">IF(OR(A55="",N(E55)=0),"",IF('Girdi — Ek maliyet'!G38&lt;&gt;"",'Girdi — Ek maliyet'!G38,SUMIFS('Girdi — Faturalar'!$M$2:$M$3001,'Girdi — Faturalar'!$C$2:$C$3001,A55,'Girdi — Faturalar'!$N$2:$N$3001,$Z$4)/E55))</f>
        <v/>
      </c>
      <c r="J55" s="11" t="str">
        <f aca="false">IF(A55="","",G55*N('Girdi — Ek maliyet'!C38))</f>
        <v/>
      </c>
      <c r="K55" s="11" t="str">
        <f aca="false">IF(A55="","",G55*N('Girdi — Ek maliyet'!D38)+E55*N('Girdi — Ek maliyet'!E38))</f>
        <v/>
      </c>
      <c r="L55" s="11" t="str">
        <f aca="false">IF(A55="","",E55*N(I55)*IF('Girdi — Ek maliyet'!F38="",$D$3,'Girdi — Ek maliyet'!F38)/365)</f>
        <v/>
      </c>
      <c r="M55" s="11" t="str">
        <f aca="false">IF(A55="","",E55-J55-K55-L55)</f>
        <v/>
      </c>
      <c r="N55" s="19" t="str">
        <f aca="false">IF(OR(A55="",N(G55)=0),"",M55/G55)</f>
        <v/>
      </c>
      <c r="O55" s="11" t="str">
        <f aca="false">IF(N55="","",H55-N55)</f>
        <v/>
      </c>
      <c r="P55" s="18" t="str">
        <f aca="false">IF(OR(A55="",N(E55)=0),"",RANK(E55,$E$19:$E$218,0)+COUNTIF($E$19:E55,E55)-1)</f>
        <v/>
      </c>
      <c r="Q55" s="18" t="str">
        <f aca="false">IF(N55="","",RANK(N55,$N$19:$N$218,0)+COUNTIF($N$19:N55,N55)-1)</f>
        <v/>
      </c>
      <c r="R55" s="18" t="str">
        <f aca="false">IF(N55="","",RANK(N55,$N$19:$N$218,1)+COUNTIF($N$19:N55,N55)-1)</f>
        <v/>
      </c>
    </row>
    <row r="56" customFormat="false" ht="15" hidden="false" customHeight="false" outlineLevel="0" collapsed="false">
      <c r="A56" s="14" t="str">
        <f aca="false">IF('Girdi — Ek maliyet'!A39="","",'Girdi — Ek maliyet'!A39)</f>
        <v/>
      </c>
      <c r="B56" s="14" t="str">
        <f aca="false">IF(A56="","",'Girdi — Ek maliyet'!B39)</f>
        <v/>
      </c>
      <c r="C56" s="11" t="str">
        <f aca="false">IF(A56="","",SUMIFS('Girdi — Faturalar'!$G$2:$G$3001,'Girdi — Faturalar'!$C$2:$C$3001,A56,'Girdi — Faturalar'!$N$2:$N$3001,$Z$4))</f>
        <v/>
      </c>
      <c r="D56" s="11" t="str">
        <f aca="false">IF(A56="","",SUMIFS('Girdi — Faturalar'!$H$2:$H$3001,'Girdi — Faturalar'!$C$2:$C$3001,A56,'Girdi — Faturalar'!$N$2:$N$3001,$Z$4))</f>
        <v/>
      </c>
      <c r="E56" s="11" t="str">
        <f aca="false">IF(A56="","",SUMIFS('Girdi — Faturalar'!$I$2:$I$3001,'Girdi — Faturalar'!$C$2:$C$3001,A56,'Girdi — Faturalar'!$N$2:$N$3001,$Z$4))</f>
        <v/>
      </c>
      <c r="F56" s="16" t="str">
        <f aca="false">IF(OR(A56="",N(C56)=0),"",D56/C56)</f>
        <v/>
      </c>
      <c r="G56" s="17" t="str">
        <f aca="false">IF(A56="","",SUMIFS('Girdi — Faturalar'!$J$2:$J$3001,'Girdi — Faturalar'!$C$2:$C$3001,A56,'Girdi — Faturalar'!$N$2:$N$3001,$Z$4)/1000)</f>
        <v/>
      </c>
      <c r="H56" s="11" t="str">
        <f aca="false">IF(OR(A56="",N(G56)=0),"",E56/G56)</f>
        <v/>
      </c>
      <c r="I56" s="18" t="str">
        <f aca="false">IF(OR(A56="",N(E56)=0),"",IF('Girdi — Ek maliyet'!G39&lt;&gt;"",'Girdi — Ek maliyet'!G39,SUMIFS('Girdi — Faturalar'!$M$2:$M$3001,'Girdi — Faturalar'!$C$2:$C$3001,A56,'Girdi — Faturalar'!$N$2:$N$3001,$Z$4)/E56))</f>
        <v/>
      </c>
      <c r="J56" s="11" t="str">
        <f aca="false">IF(A56="","",G56*N('Girdi — Ek maliyet'!C39))</f>
        <v/>
      </c>
      <c r="K56" s="11" t="str">
        <f aca="false">IF(A56="","",G56*N('Girdi — Ek maliyet'!D39)+E56*N('Girdi — Ek maliyet'!E39))</f>
        <v/>
      </c>
      <c r="L56" s="11" t="str">
        <f aca="false">IF(A56="","",E56*N(I56)*IF('Girdi — Ek maliyet'!F39="",$D$3,'Girdi — Ek maliyet'!F39)/365)</f>
        <v/>
      </c>
      <c r="M56" s="11" t="str">
        <f aca="false">IF(A56="","",E56-J56-K56-L56)</f>
        <v/>
      </c>
      <c r="N56" s="19" t="str">
        <f aca="false">IF(OR(A56="",N(G56)=0),"",M56/G56)</f>
        <v/>
      </c>
      <c r="O56" s="11" t="str">
        <f aca="false">IF(N56="","",H56-N56)</f>
        <v/>
      </c>
      <c r="P56" s="18" t="str">
        <f aca="false">IF(OR(A56="",N(E56)=0),"",RANK(E56,$E$19:$E$218,0)+COUNTIF($E$19:E56,E56)-1)</f>
        <v/>
      </c>
      <c r="Q56" s="18" t="str">
        <f aca="false">IF(N56="","",RANK(N56,$N$19:$N$218,0)+COUNTIF($N$19:N56,N56)-1)</f>
        <v/>
      </c>
      <c r="R56" s="18" t="str">
        <f aca="false">IF(N56="","",RANK(N56,$N$19:$N$218,1)+COUNTIF($N$19:N56,N56)-1)</f>
        <v/>
      </c>
    </row>
    <row r="57" customFormat="false" ht="15" hidden="false" customHeight="false" outlineLevel="0" collapsed="false">
      <c r="A57" s="14" t="str">
        <f aca="false">IF('Girdi — Ek maliyet'!A40="","",'Girdi — Ek maliyet'!A40)</f>
        <v/>
      </c>
      <c r="B57" s="14" t="str">
        <f aca="false">IF(A57="","",'Girdi — Ek maliyet'!B40)</f>
        <v/>
      </c>
      <c r="C57" s="11" t="str">
        <f aca="false">IF(A57="","",SUMIFS('Girdi — Faturalar'!$G$2:$G$3001,'Girdi — Faturalar'!$C$2:$C$3001,A57,'Girdi — Faturalar'!$N$2:$N$3001,$Z$4))</f>
        <v/>
      </c>
      <c r="D57" s="11" t="str">
        <f aca="false">IF(A57="","",SUMIFS('Girdi — Faturalar'!$H$2:$H$3001,'Girdi — Faturalar'!$C$2:$C$3001,A57,'Girdi — Faturalar'!$N$2:$N$3001,$Z$4))</f>
        <v/>
      </c>
      <c r="E57" s="11" t="str">
        <f aca="false">IF(A57="","",SUMIFS('Girdi — Faturalar'!$I$2:$I$3001,'Girdi — Faturalar'!$C$2:$C$3001,A57,'Girdi — Faturalar'!$N$2:$N$3001,$Z$4))</f>
        <v/>
      </c>
      <c r="F57" s="16" t="str">
        <f aca="false">IF(OR(A57="",N(C57)=0),"",D57/C57)</f>
        <v/>
      </c>
      <c r="G57" s="17" t="str">
        <f aca="false">IF(A57="","",SUMIFS('Girdi — Faturalar'!$J$2:$J$3001,'Girdi — Faturalar'!$C$2:$C$3001,A57,'Girdi — Faturalar'!$N$2:$N$3001,$Z$4)/1000)</f>
        <v/>
      </c>
      <c r="H57" s="11" t="str">
        <f aca="false">IF(OR(A57="",N(G57)=0),"",E57/G57)</f>
        <v/>
      </c>
      <c r="I57" s="18" t="str">
        <f aca="false">IF(OR(A57="",N(E57)=0),"",IF('Girdi — Ek maliyet'!G40&lt;&gt;"",'Girdi — Ek maliyet'!G40,SUMIFS('Girdi — Faturalar'!$M$2:$M$3001,'Girdi — Faturalar'!$C$2:$C$3001,A57,'Girdi — Faturalar'!$N$2:$N$3001,$Z$4)/E57))</f>
        <v/>
      </c>
      <c r="J57" s="11" t="str">
        <f aca="false">IF(A57="","",G57*N('Girdi — Ek maliyet'!C40))</f>
        <v/>
      </c>
      <c r="K57" s="11" t="str">
        <f aca="false">IF(A57="","",G57*N('Girdi — Ek maliyet'!D40)+E57*N('Girdi — Ek maliyet'!E40))</f>
        <v/>
      </c>
      <c r="L57" s="11" t="str">
        <f aca="false">IF(A57="","",E57*N(I57)*IF('Girdi — Ek maliyet'!F40="",$D$3,'Girdi — Ek maliyet'!F40)/365)</f>
        <v/>
      </c>
      <c r="M57" s="11" t="str">
        <f aca="false">IF(A57="","",E57-J57-K57-L57)</f>
        <v/>
      </c>
      <c r="N57" s="19" t="str">
        <f aca="false">IF(OR(A57="",N(G57)=0),"",M57/G57)</f>
        <v/>
      </c>
      <c r="O57" s="11" t="str">
        <f aca="false">IF(N57="","",H57-N57)</f>
        <v/>
      </c>
      <c r="P57" s="18" t="str">
        <f aca="false">IF(OR(A57="",N(E57)=0),"",RANK(E57,$E$19:$E$218,0)+COUNTIF($E$19:E57,E57)-1)</f>
        <v/>
      </c>
      <c r="Q57" s="18" t="str">
        <f aca="false">IF(N57="","",RANK(N57,$N$19:$N$218,0)+COUNTIF($N$19:N57,N57)-1)</f>
        <v/>
      </c>
      <c r="R57" s="18" t="str">
        <f aca="false">IF(N57="","",RANK(N57,$N$19:$N$218,1)+COUNTIF($N$19:N57,N57)-1)</f>
        <v/>
      </c>
    </row>
    <row r="58" customFormat="false" ht="15" hidden="false" customHeight="false" outlineLevel="0" collapsed="false">
      <c r="A58" s="14" t="str">
        <f aca="false">IF('Girdi — Ek maliyet'!A41="","",'Girdi — Ek maliyet'!A41)</f>
        <v/>
      </c>
      <c r="B58" s="14" t="str">
        <f aca="false">IF(A58="","",'Girdi — Ek maliyet'!B41)</f>
        <v/>
      </c>
      <c r="C58" s="11" t="str">
        <f aca="false">IF(A58="","",SUMIFS('Girdi — Faturalar'!$G$2:$G$3001,'Girdi — Faturalar'!$C$2:$C$3001,A58,'Girdi — Faturalar'!$N$2:$N$3001,$Z$4))</f>
        <v/>
      </c>
      <c r="D58" s="11" t="str">
        <f aca="false">IF(A58="","",SUMIFS('Girdi — Faturalar'!$H$2:$H$3001,'Girdi — Faturalar'!$C$2:$C$3001,A58,'Girdi — Faturalar'!$N$2:$N$3001,$Z$4))</f>
        <v/>
      </c>
      <c r="E58" s="11" t="str">
        <f aca="false">IF(A58="","",SUMIFS('Girdi — Faturalar'!$I$2:$I$3001,'Girdi — Faturalar'!$C$2:$C$3001,A58,'Girdi — Faturalar'!$N$2:$N$3001,$Z$4))</f>
        <v/>
      </c>
      <c r="F58" s="16" t="str">
        <f aca="false">IF(OR(A58="",N(C58)=0),"",D58/C58)</f>
        <v/>
      </c>
      <c r="G58" s="17" t="str">
        <f aca="false">IF(A58="","",SUMIFS('Girdi — Faturalar'!$J$2:$J$3001,'Girdi — Faturalar'!$C$2:$C$3001,A58,'Girdi — Faturalar'!$N$2:$N$3001,$Z$4)/1000)</f>
        <v/>
      </c>
      <c r="H58" s="11" t="str">
        <f aca="false">IF(OR(A58="",N(G58)=0),"",E58/G58)</f>
        <v/>
      </c>
      <c r="I58" s="18" t="str">
        <f aca="false">IF(OR(A58="",N(E58)=0),"",IF('Girdi — Ek maliyet'!G41&lt;&gt;"",'Girdi — Ek maliyet'!G41,SUMIFS('Girdi — Faturalar'!$M$2:$M$3001,'Girdi — Faturalar'!$C$2:$C$3001,A58,'Girdi — Faturalar'!$N$2:$N$3001,$Z$4)/E58))</f>
        <v/>
      </c>
      <c r="J58" s="11" t="str">
        <f aca="false">IF(A58="","",G58*N('Girdi — Ek maliyet'!C41))</f>
        <v/>
      </c>
      <c r="K58" s="11" t="str">
        <f aca="false">IF(A58="","",G58*N('Girdi — Ek maliyet'!D41)+E58*N('Girdi — Ek maliyet'!E41))</f>
        <v/>
      </c>
      <c r="L58" s="11" t="str">
        <f aca="false">IF(A58="","",E58*N(I58)*IF('Girdi — Ek maliyet'!F41="",$D$3,'Girdi — Ek maliyet'!F41)/365)</f>
        <v/>
      </c>
      <c r="M58" s="11" t="str">
        <f aca="false">IF(A58="","",E58-J58-K58-L58)</f>
        <v/>
      </c>
      <c r="N58" s="19" t="str">
        <f aca="false">IF(OR(A58="",N(G58)=0),"",M58/G58)</f>
        <v/>
      </c>
      <c r="O58" s="11" t="str">
        <f aca="false">IF(N58="","",H58-N58)</f>
        <v/>
      </c>
      <c r="P58" s="18" t="str">
        <f aca="false">IF(OR(A58="",N(E58)=0),"",RANK(E58,$E$19:$E$218,0)+COUNTIF($E$19:E58,E58)-1)</f>
        <v/>
      </c>
      <c r="Q58" s="18" t="str">
        <f aca="false">IF(N58="","",RANK(N58,$N$19:$N$218,0)+COUNTIF($N$19:N58,N58)-1)</f>
        <v/>
      </c>
      <c r="R58" s="18" t="str">
        <f aca="false">IF(N58="","",RANK(N58,$N$19:$N$218,1)+COUNTIF($N$19:N58,N58)-1)</f>
        <v/>
      </c>
    </row>
    <row r="59" customFormat="false" ht="15" hidden="false" customHeight="false" outlineLevel="0" collapsed="false">
      <c r="A59" s="14" t="str">
        <f aca="false">IF('Girdi — Ek maliyet'!A42="","",'Girdi — Ek maliyet'!A42)</f>
        <v/>
      </c>
      <c r="B59" s="14" t="str">
        <f aca="false">IF(A59="","",'Girdi — Ek maliyet'!B42)</f>
        <v/>
      </c>
      <c r="C59" s="11" t="str">
        <f aca="false">IF(A59="","",SUMIFS('Girdi — Faturalar'!$G$2:$G$3001,'Girdi — Faturalar'!$C$2:$C$3001,A59,'Girdi — Faturalar'!$N$2:$N$3001,$Z$4))</f>
        <v/>
      </c>
      <c r="D59" s="11" t="str">
        <f aca="false">IF(A59="","",SUMIFS('Girdi — Faturalar'!$H$2:$H$3001,'Girdi — Faturalar'!$C$2:$C$3001,A59,'Girdi — Faturalar'!$N$2:$N$3001,$Z$4))</f>
        <v/>
      </c>
      <c r="E59" s="11" t="str">
        <f aca="false">IF(A59="","",SUMIFS('Girdi — Faturalar'!$I$2:$I$3001,'Girdi — Faturalar'!$C$2:$C$3001,A59,'Girdi — Faturalar'!$N$2:$N$3001,$Z$4))</f>
        <v/>
      </c>
      <c r="F59" s="16" t="str">
        <f aca="false">IF(OR(A59="",N(C59)=0),"",D59/C59)</f>
        <v/>
      </c>
      <c r="G59" s="17" t="str">
        <f aca="false">IF(A59="","",SUMIFS('Girdi — Faturalar'!$J$2:$J$3001,'Girdi — Faturalar'!$C$2:$C$3001,A59,'Girdi — Faturalar'!$N$2:$N$3001,$Z$4)/1000)</f>
        <v/>
      </c>
      <c r="H59" s="11" t="str">
        <f aca="false">IF(OR(A59="",N(G59)=0),"",E59/G59)</f>
        <v/>
      </c>
      <c r="I59" s="18" t="str">
        <f aca="false">IF(OR(A59="",N(E59)=0),"",IF('Girdi — Ek maliyet'!G42&lt;&gt;"",'Girdi — Ek maliyet'!G42,SUMIFS('Girdi — Faturalar'!$M$2:$M$3001,'Girdi — Faturalar'!$C$2:$C$3001,A59,'Girdi — Faturalar'!$N$2:$N$3001,$Z$4)/E59))</f>
        <v/>
      </c>
      <c r="J59" s="11" t="str">
        <f aca="false">IF(A59="","",G59*N('Girdi — Ek maliyet'!C42))</f>
        <v/>
      </c>
      <c r="K59" s="11" t="str">
        <f aca="false">IF(A59="","",G59*N('Girdi — Ek maliyet'!D42)+E59*N('Girdi — Ek maliyet'!E42))</f>
        <v/>
      </c>
      <c r="L59" s="11" t="str">
        <f aca="false">IF(A59="","",E59*N(I59)*IF('Girdi — Ek maliyet'!F42="",$D$3,'Girdi — Ek maliyet'!F42)/365)</f>
        <v/>
      </c>
      <c r="M59" s="11" t="str">
        <f aca="false">IF(A59="","",E59-J59-K59-L59)</f>
        <v/>
      </c>
      <c r="N59" s="19" t="str">
        <f aca="false">IF(OR(A59="",N(G59)=0),"",M59/G59)</f>
        <v/>
      </c>
      <c r="O59" s="11" t="str">
        <f aca="false">IF(N59="","",H59-N59)</f>
        <v/>
      </c>
      <c r="P59" s="18" t="str">
        <f aca="false">IF(OR(A59="",N(E59)=0),"",RANK(E59,$E$19:$E$218,0)+COUNTIF($E$19:E59,E59)-1)</f>
        <v/>
      </c>
      <c r="Q59" s="18" t="str">
        <f aca="false">IF(N59="","",RANK(N59,$N$19:$N$218,0)+COUNTIF($N$19:N59,N59)-1)</f>
        <v/>
      </c>
      <c r="R59" s="18" t="str">
        <f aca="false">IF(N59="","",RANK(N59,$N$19:$N$218,1)+COUNTIF($N$19:N59,N59)-1)</f>
        <v/>
      </c>
    </row>
    <row r="60" customFormat="false" ht="15" hidden="false" customHeight="false" outlineLevel="0" collapsed="false">
      <c r="A60" s="14" t="str">
        <f aca="false">IF('Girdi — Ek maliyet'!A43="","",'Girdi — Ek maliyet'!A43)</f>
        <v/>
      </c>
      <c r="B60" s="14" t="str">
        <f aca="false">IF(A60="","",'Girdi — Ek maliyet'!B43)</f>
        <v/>
      </c>
      <c r="C60" s="11" t="str">
        <f aca="false">IF(A60="","",SUMIFS('Girdi — Faturalar'!$G$2:$G$3001,'Girdi — Faturalar'!$C$2:$C$3001,A60,'Girdi — Faturalar'!$N$2:$N$3001,$Z$4))</f>
        <v/>
      </c>
      <c r="D60" s="11" t="str">
        <f aca="false">IF(A60="","",SUMIFS('Girdi — Faturalar'!$H$2:$H$3001,'Girdi — Faturalar'!$C$2:$C$3001,A60,'Girdi — Faturalar'!$N$2:$N$3001,$Z$4))</f>
        <v/>
      </c>
      <c r="E60" s="11" t="str">
        <f aca="false">IF(A60="","",SUMIFS('Girdi — Faturalar'!$I$2:$I$3001,'Girdi — Faturalar'!$C$2:$C$3001,A60,'Girdi — Faturalar'!$N$2:$N$3001,$Z$4))</f>
        <v/>
      </c>
      <c r="F60" s="16" t="str">
        <f aca="false">IF(OR(A60="",N(C60)=0),"",D60/C60)</f>
        <v/>
      </c>
      <c r="G60" s="17" t="str">
        <f aca="false">IF(A60="","",SUMIFS('Girdi — Faturalar'!$J$2:$J$3001,'Girdi — Faturalar'!$C$2:$C$3001,A60,'Girdi — Faturalar'!$N$2:$N$3001,$Z$4)/1000)</f>
        <v/>
      </c>
      <c r="H60" s="11" t="str">
        <f aca="false">IF(OR(A60="",N(G60)=0),"",E60/G60)</f>
        <v/>
      </c>
      <c r="I60" s="18" t="str">
        <f aca="false">IF(OR(A60="",N(E60)=0),"",IF('Girdi — Ek maliyet'!G43&lt;&gt;"",'Girdi — Ek maliyet'!G43,SUMIFS('Girdi — Faturalar'!$M$2:$M$3001,'Girdi — Faturalar'!$C$2:$C$3001,A60,'Girdi — Faturalar'!$N$2:$N$3001,$Z$4)/E60))</f>
        <v/>
      </c>
      <c r="J60" s="11" t="str">
        <f aca="false">IF(A60="","",G60*N('Girdi — Ek maliyet'!C43))</f>
        <v/>
      </c>
      <c r="K60" s="11" t="str">
        <f aca="false">IF(A60="","",G60*N('Girdi — Ek maliyet'!D43)+E60*N('Girdi — Ek maliyet'!E43))</f>
        <v/>
      </c>
      <c r="L60" s="11" t="str">
        <f aca="false">IF(A60="","",E60*N(I60)*IF('Girdi — Ek maliyet'!F43="",$D$3,'Girdi — Ek maliyet'!F43)/365)</f>
        <v/>
      </c>
      <c r="M60" s="11" t="str">
        <f aca="false">IF(A60="","",E60-J60-K60-L60)</f>
        <v/>
      </c>
      <c r="N60" s="19" t="str">
        <f aca="false">IF(OR(A60="",N(G60)=0),"",M60/G60)</f>
        <v/>
      </c>
      <c r="O60" s="11" t="str">
        <f aca="false">IF(N60="","",H60-N60)</f>
        <v/>
      </c>
      <c r="P60" s="18" t="str">
        <f aca="false">IF(OR(A60="",N(E60)=0),"",RANK(E60,$E$19:$E$218,0)+COUNTIF($E$19:E60,E60)-1)</f>
        <v/>
      </c>
      <c r="Q60" s="18" t="str">
        <f aca="false">IF(N60="","",RANK(N60,$N$19:$N$218,0)+COUNTIF($N$19:N60,N60)-1)</f>
        <v/>
      </c>
      <c r="R60" s="18" t="str">
        <f aca="false">IF(N60="","",RANK(N60,$N$19:$N$218,1)+COUNTIF($N$19:N60,N60)-1)</f>
        <v/>
      </c>
    </row>
    <row r="61" customFormat="false" ht="15" hidden="false" customHeight="false" outlineLevel="0" collapsed="false">
      <c r="A61" s="14" t="str">
        <f aca="false">IF('Girdi — Ek maliyet'!A44="","",'Girdi — Ek maliyet'!A44)</f>
        <v/>
      </c>
      <c r="B61" s="14" t="str">
        <f aca="false">IF(A61="","",'Girdi — Ek maliyet'!B44)</f>
        <v/>
      </c>
      <c r="C61" s="11" t="str">
        <f aca="false">IF(A61="","",SUMIFS('Girdi — Faturalar'!$G$2:$G$3001,'Girdi — Faturalar'!$C$2:$C$3001,A61,'Girdi — Faturalar'!$N$2:$N$3001,$Z$4))</f>
        <v/>
      </c>
      <c r="D61" s="11" t="str">
        <f aca="false">IF(A61="","",SUMIFS('Girdi — Faturalar'!$H$2:$H$3001,'Girdi — Faturalar'!$C$2:$C$3001,A61,'Girdi — Faturalar'!$N$2:$N$3001,$Z$4))</f>
        <v/>
      </c>
      <c r="E61" s="11" t="str">
        <f aca="false">IF(A61="","",SUMIFS('Girdi — Faturalar'!$I$2:$I$3001,'Girdi — Faturalar'!$C$2:$C$3001,A61,'Girdi — Faturalar'!$N$2:$N$3001,$Z$4))</f>
        <v/>
      </c>
      <c r="F61" s="16" t="str">
        <f aca="false">IF(OR(A61="",N(C61)=0),"",D61/C61)</f>
        <v/>
      </c>
      <c r="G61" s="17" t="str">
        <f aca="false">IF(A61="","",SUMIFS('Girdi — Faturalar'!$J$2:$J$3001,'Girdi — Faturalar'!$C$2:$C$3001,A61,'Girdi — Faturalar'!$N$2:$N$3001,$Z$4)/1000)</f>
        <v/>
      </c>
      <c r="H61" s="11" t="str">
        <f aca="false">IF(OR(A61="",N(G61)=0),"",E61/G61)</f>
        <v/>
      </c>
      <c r="I61" s="18" t="str">
        <f aca="false">IF(OR(A61="",N(E61)=0),"",IF('Girdi — Ek maliyet'!G44&lt;&gt;"",'Girdi — Ek maliyet'!G44,SUMIFS('Girdi — Faturalar'!$M$2:$M$3001,'Girdi — Faturalar'!$C$2:$C$3001,A61,'Girdi — Faturalar'!$N$2:$N$3001,$Z$4)/E61))</f>
        <v/>
      </c>
      <c r="J61" s="11" t="str">
        <f aca="false">IF(A61="","",G61*N('Girdi — Ek maliyet'!C44))</f>
        <v/>
      </c>
      <c r="K61" s="11" t="str">
        <f aca="false">IF(A61="","",G61*N('Girdi — Ek maliyet'!D44)+E61*N('Girdi — Ek maliyet'!E44))</f>
        <v/>
      </c>
      <c r="L61" s="11" t="str">
        <f aca="false">IF(A61="","",E61*N(I61)*IF('Girdi — Ek maliyet'!F44="",$D$3,'Girdi — Ek maliyet'!F44)/365)</f>
        <v/>
      </c>
      <c r="M61" s="11" t="str">
        <f aca="false">IF(A61="","",E61-J61-K61-L61)</f>
        <v/>
      </c>
      <c r="N61" s="19" t="str">
        <f aca="false">IF(OR(A61="",N(G61)=0),"",M61/G61)</f>
        <v/>
      </c>
      <c r="O61" s="11" t="str">
        <f aca="false">IF(N61="","",H61-N61)</f>
        <v/>
      </c>
      <c r="P61" s="18" t="str">
        <f aca="false">IF(OR(A61="",N(E61)=0),"",RANK(E61,$E$19:$E$218,0)+COUNTIF($E$19:E61,E61)-1)</f>
        <v/>
      </c>
      <c r="Q61" s="18" t="str">
        <f aca="false">IF(N61="","",RANK(N61,$N$19:$N$218,0)+COUNTIF($N$19:N61,N61)-1)</f>
        <v/>
      </c>
      <c r="R61" s="18" t="str">
        <f aca="false">IF(N61="","",RANK(N61,$N$19:$N$218,1)+COUNTIF($N$19:N61,N61)-1)</f>
        <v/>
      </c>
    </row>
    <row r="62" customFormat="false" ht="15" hidden="false" customHeight="false" outlineLevel="0" collapsed="false">
      <c r="A62" s="14" t="str">
        <f aca="false">IF('Girdi — Ek maliyet'!A45="","",'Girdi — Ek maliyet'!A45)</f>
        <v/>
      </c>
      <c r="B62" s="14" t="str">
        <f aca="false">IF(A62="","",'Girdi — Ek maliyet'!B45)</f>
        <v/>
      </c>
      <c r="C62" s="11" t="str">
        <f aca="false">IF(A62="","",SUMIFS('Girdi — Faturalar'!$G$2:$G$3001,'Girdi — Faturalar'!$C$2:$C$3001,A62,'Girdi — Faturalar'!$N$2:$N$3001,$Z$4))</f>
        <v/>
      </c>
      <c r="D62" s="11" t="str">
        <f aca="false">IF(A62="","",SUMIFS('Girdi — Faturalar'!$H$2:$H$3001,'Girdi — Faturalar'!$C$2:$C$3001,A62,'Girdi — Faturalar'!$N$2:$N$3001,$Z$4))</f>
        <v/>
      </c>
      <c r="E62" s="11" t="str">
        <f aca="false">IF(A62="","",SUMIFS('Girdi — Faturalar'!$I$2:$I$3001,'Girdi — Faturalar'!$C$2:$C$3001,A62,'Girdi — Faturalar'!$N$2:$N$3001,$Z$4))</f>
        <v/>
      </c>
      <c r="F62" s="16" t="str">
        <f aca="false">IF(OR(A62="",N(C62)=0),"",D62/C62)</f>
        <v/>
      </c>
      <c r="G62" s="17" t="str">
        <f aca="false">IF(A62="","",SUMIFS('Girdi — Faturalar'!$J$2:$J$3001,'Girdi — Faturalar'!$C$2:$C$3001,A62,'Girdi — Faturalar'!$N$2:$N$3001,$Z$4)/1000)</f>
        <v/>
      </c>
      <c r="H62" s="11" t="str">
        <f aca="false">IF(OR(A62="",N(G62)=0),"",E62/G62)</f>
        <v/>
      </c>
      <c r="I62" s="18" t="str">
        <f aca="false">IF(OR(A62="",N(E62)=0),"",IF('Girdi — Ek maliyet'!G45&lt;&gt;"",'Girdi — Ek maliyet'!G45,SUMIFS('Girdi — Faturalar'!$M$2:$M$3001,'Girdi — Faturalar'!$C$2:$C$3001,A62,'Girdi — Faturalar'!$N$2:$N$3001,$Z$4)/E62))</f>
        <v/>
      </c>
      <c r="J62" s="11" t="str">
        <f aca="false">IF(A62="","",G62*N('Girdi — Ek maliyet'!C45))</f>
        <v/>
      </c>
      <c r="K62" s="11" t="str">
        <f aca="false">IF(A62="","",G62*N('Girdi — Ek maliyet'!D45)+E62*N('Girdi — Ek maliyet'!E45))</f>
        <v/>
      </c>
      <c r="L62" s="11" t="str">
        <f aca="false">IF(A62="","",E62*N(I62)*IF('Girdi — Ek maliyet'!F45="",$D$3,'Girdi — Ek maliyet'!F45)/365)</f>
        <v/>
      </c>
      <c r="M62" s="11" t="str">
        <f aca="false">IF(A62="","",E62-J62-K62-L62)</f>
        <v/>
      </c>
      <c r="N62" s="19" t="str">
        <f aca="false">IF(OR(A62="",N(G62)=0),"",M62/G62)</f>
        <v/>
      </c>
      <c r="O62" s="11" t="str">
        <f aca="false">IF(N62="","",H62-N62)</f>
        <v/>
      </c>
      <c r="P62" s="18" t="str">
        <f aca="false">IF(OR(A62="",N(E62)=0),"",RANK(E62,$E$19:$E$218,0)+COUNTIF($E$19:E62,E62)-1)</f>
        <v/>
      </c>
      <c r="Q62" s="18" t="str">
        <f aca="false">IF(N62="","",RANK(N62,$N$19:$N$218,0)+COUNTIF($N$19:N62,N62)-1)</f>
        <v/>
      </c>
      <c r="R62" s="18" t="str">
        <f aca="false">IF(N62="","",RANK(N62,$N$19:$N$218,1)+COUNTIF($N$19:N62,N62)-1)</f>
        <v/>
      </c>
    </row>
    <row r="63" customFormat="false" ht="15" hidden="false" customHeight="false" outlineLevel="0" collapsed="false">
      <c r="A63" s="14" t="str">
        <f aca="false">IF('Girdi — Ek maliyet'!A46="","",'Girdi — Ek maliyet'!A46)</f>
        <v/>
      </c>
      <c r="B63" s="14" t="str">
        <f aca="false">IF(A63="","",'Girdi — Ek maliyet'!B46)</f>
        <v/>
      </c>
      <c r="C63" s="11" t="str">
        <f aca="false">IF(A63="","",SUMIFS('Girdi — Faturalar'!$G$2:$G$3001,'Girdi — Faturalar'!$C$2:$C$3001,A63,'Girdi — Faturalar'!$N$2:$N$3001,$Z$4))</f>
        <v/>
      </c>
      <c r="D63" s="11" t="str">
        <f aca="false">IF(A63="","",SUMIFS('Girdi — Faturalar'!$H$2:$H$3001,'Girdi — Faturalar'!$C$2:$C$3001,A63,'Girdi — Faturalar'!$N$2:$N$3001,$Z$4))</f>
        <v/>
      </c>
      <c r="E63" s="11" t="str">
        <f aca="false">IF(A63="","",SUMIFS('Girdi — Faturalar'!$I$2:$I$3001,'Girdi — Faturalar'!$C$2:$C$3001,A63,'Girdi — Faturalar'!$N$2:$N$3001,$Z$4))</f>
        <v/>
      </c>
      <c r="F63" s="16" t="str">
        <f aca="false">IF(OR(A63="",N(C63)=0),"",D63/C63)</f>
        <v/>
      </c>
      <c r="G63" s="17" t="str">
        <f aca="false">IF(A63="","",SUMIFS('Girdi — Faturalar'!$J$2:$J$3001,'Girdi — Faturalar'!$C$2:$C$3001,A63,'Girdi — Faturalar'!$N$2:$N$3001,$Z$4)/1000)</f>
        <v/>
      </c>
      <c r="H63" s="11" t="str">
        <f aca="false">IF(OR(A63="",N(G63)=0),"",E63/G63)</f>
        <v/>
      </c>
      <c r="I63" s="18" t="str">
        <f aca="false">IF(OR(A63="",N(E63)=0),"",IF('Girdi — Ek maliyet'!G46&lt;&gt;"",'Girdi — Ek maliyet'!G46,SUMIFS('Girdi — Faturalar'!$M$2:$M$3001,'Girdi — Faturalar'!$C$2:$C$3001,A63,'Girdi — Faturalar'!$N$2:$N$3001,$Z$4)/E63))</f>
        <v/>
      </c>
      <c r="J63" s="11" t="str">
        <f aca="false">IF(A63="","",G63*N('Girdi — Ek maliyet'!C46))</f>
        <v/>
      </c>
      <c r="K63" s="11" t="str">
        <f aca="false">IF(A63="","",G63*N('Girdi — Ek maliyet'!D46)+E63*N('Girdi — Ek maliyet'!E46))</f>
        <v/>
      </c>
      <c r="L63" s="11" t="str">
        <f aca="false">IF(A63="","",E63*N(I63)*IF('Girdi — Ek maliyet'!F46="",$D$3,'Girdi — Ek maliyet'!F46)/365)</f>
        <v/>
      </c>
      <c r="M63" s="11" t="str">
        <f aca="false">IF(A63="","",E63-J63-K63-L63)</f>
        <v/>
      </c>
      <c r="N63" s="19" t="str">
        <f aca="false">IF(OR(A63="",N(G63)=0),"",M63/G63)</f>
        <v/>
      </c>
      <c r="O63" s="11" t="str">
        <f aca="false">IF(N63="","",H63-N63)</f>
        <v/>
      </c>
      <c r="P63" s="18" t="str">
        <f aca="false">IF(OR(A63="",N(E63)=0),"",RANK(E63,$E$19:$E$218,0)+COUNTIF($E$19:E63,E63)-1)</f>
        <v/>
      </c>
      <c r="Q63" s="18" t="str">
        <f aca="false">IF(N63="","",RANK(N63,$N$19:$N$218,0)+COUNTIF($N$19:N63,N63)-1)</f>
        <v/>
      </c>
      <c r="R63" s="18" t="str">
        <f aca="false">IF(N63="","",RANK(N63,$N$19:$N$218,1)+COUNTIF($N$19:N63,N63)-1)</f>
        <v/>
      </c>
    </row>
    <row r="64" customFormat="false" ht="15" hidden="false" customHeight="false" outlineLevel="0" collapsed="false">
      <c r="A64" s="14" t="str">
        <f aca="false">IF('Girdi — Ek maliyet'!A47="","",'Girdi — Ek maliyet'!A47)</f>
        <v/>
      </c>
      <c r="B64" s="14" t="str">
        <f aca="false">IF(A64="","",'Girdi — Ek maliyet'!B47)</f>
        <v/>
      </c>
      <c r="C64" s="11" t="str">
        <f aca="false">IF(A64="","",SUMIFS('Girdi — Faturalar'!$G$2:$G$3001,'Girdi — Faturalar'!$C$2:$C$3001,A64,'Girdi — Faturalar'!$N$2:$N$3001,$Z$4))</f>
        <v/>
      </c>
      <c r="D64" s="11" t="str">
        <f aca="false">IF(A64="","",SUMIFS('Girdi — Faturalar'!$H$2:$H$3001,'Girdi — Faturalar'!$C$2:$C$3001,A64,'Girdi — Faturalar'!$N$2:$N$3001,$Z$4))</f>
        <v/>
      </c>
      <c r="E64" s="11" t="str">
        <f aca="false">IF(A64="","",SUMIFS('Girdi — Faturalar'!$I$2:$I$3001,'Girdi — Faturalar'!$C$2:$C$3001,A64,'Girdi — Faturalar'!$N$2:$N$3001,$Z$4))</f>
        <v/>
      </c>
      <c r="F64" s="16" t="str">
        <f aca="false">IF(OR(A64="",N(C64)=0),"",D64/C64)</f>
        <v/>
      </c>
      <c r="G64" s="17" t="str">
        <f aca="false">IF(A64="","",SUMIFS('Girdi — Faturalar'!$J$2:$J$3001,'Girdi — Faturalar'!$C$2:$C$3001,A64,'Girdi — Faturalar'!$N$2:$N$3001,$Z$4)/1000)</f>
        <v/>
      </c>
      <c r="H64" s="11" t="str">
        <f aca="false">IF(OR(A64="",N(G64)=0),"",E64/G64)</f>
        <v/>
      </c>
      <c r="I64" s="18" t="str">
        <f aca="false">IF(OR(A64="",N(E64)=0),"",IF('Girdi — Ek maliyet'!G47&lt;&gt;"",'Girdi — Ek maliyet'!G47,SUMIFS('Girdi — Faturalar'!$M$2:$M$3001,'Girdi — Faturalar'!$C$2:$C$3001,A64,'Girdi — Faturalar'!$N$2:$N$3001,$Z$4)/E64))</f>
        <v/>
      </c>
      <c r="J64" s="11" t="str">
        <f aca="false">IF(A64="","",G64*N('Girdi — Ek maliyet'!C47))</f>
        <v/>
      </c>
      <c r="K64" s="11" t="str">
        <f aca="false">IF(A64="","",G64*N('Girdi — Ek maliyet'!D47)+E64*N('Girdi — Ek maliyet'!E47))</f>
        <v/>
      </c>
      <c r="L64" s="11" t="str">
        <f aca="false">IF(A64="","",E64*N(I64)*IF('Girdi — Ek maliyet'!F47="",$D$3,'Girdi — Ek maliyet'!F47)/365)</f>
        <v/>
      </c>
      <c r="M64" s="11" t="str">
        <f aca="false">IF(A64="","",E64-J64-K64-L64)</f>
        <v/>
      </c>
      <c r="N64" s="19" t="str">
        <f aca="false">IF(OR(A64="",N(G64)=0),"",M64/G64)</f>
        <v/>
      </c>
      <c r="O64" s="11" t="str">
        <f aca="false">IF(N64="","",H64-N64)</f>
        <v/>
      </c>
      <c r="P64" s="18" t="str">
        <f aca="false">IF(OR(A64="",N(E64)=0),"",RANK(E64,$E$19:$E$218,0)+COUNTIF($E$19:E64,E64)-1)</f>
        <v/>
      </c>
      <c r="Q64" s="18" t="str">
        <f aca="false">IF(N64="","",RANK(N64,$N$19:$N$218,0)+COUNTIF($N$19:N64,N64)-1)</f>
        <v/>
      </c>
      <c r="R64" s="18" t="str">
        <f aca="false">IF(N64="","",RANK(N64,$N$19:$N$218,1)+COUNTIF($N$19:N64,N64)-1)</f>
        <v/>
      </c>
    </row>
    <row r="65" customFormat="false" ht="15" hidden="false" customHeight="false" outlineLevel="0" collapsed="false">
      <c r="A65" s="14" t="str">
        <f aca="false">IF('Girdi — Ek maliyet'!A48="","",'Girdi — Ek maliyet'!A48)</f>
        <v/>
      </c>
      <c r="B65" s="14" t="str">
        <f aca="false">IF(A65="","",'Girdi — Ek maliyet'!B48)</f>
        <v/>
      </c>
      <c r="C65" s="11" t="str">
        <f aca="false">IF(A65="","",SUMIFS('Girdi — Faturalar'!$G$2:$G$3001,'Girdi — Faturalar'!$C$2:$C$3001,A65,'Girdi — Faturalar'!$N$2:$N$3001,$Z$4))</f>
        <v/>
      </c>
      <c r="D65" s="11" t="str">
        <f aca="false">IF(A65="","",SUMIFS('Girdi — Faturalar'!$H$2:$H$3001,'Girdi — Faturalar'!$C$2:$C$3001,A65,'Girdi — Faturalar'!$N$2:$N$3001,$Z$4))</f>
        <v/>
      </c>
      <c r="E65" s="11" t="str">
        <f aca="false">IF(A65="","",SUMIFS('Girdi — Faturalar'!$I$2:$I$3001,'Girdi — Faturalar'!$C$2:$C$3001,A65,'Girdi — Faturalar'!$N$2:$N$3001,$Z$4))</f>
        <v/>
      </c>
      <c r="F65" s="16" t="str">
        <f aca="false">IF(OR(A65="",N(C65)=0),"",D65/C65)</f>
        <v/>
      </c>
      <c r="G65" s="17" t="str">
        <f aca="false">IF(A65="","",SUMIFS('Girdi — Faturalar'!$J$2:$J$3001,'Girdi — Faturalar'!$C$2:$C$3001,A65,'Girdi — Faturalar'!$N$2:$N$3001,$Z$4)/1000)</f>
        <v/>
      </c>
      <c r="H65" s="11" t="str">
        <f aca="false">IF(OR(A65="",N(G65)=0),"",E65/G65)</f>
        <v/>
      </c>
      <c r="I65" s="18" t="str">
        <f aca="false">IF(OR(A65="",N(E65)=0),"",IF('Girdi — Ek maliyet'!G48&lt;&gt;"",'Girdi — Ek maliyet'!G48,SUMIFS('Girdi — Faturalar'!$M$2:$M$3001,'Girdi — Faturalar'!$C$2:$C$3001,A65,'Girdi — Faturalar'!$N$2:$N$3001,$Z$4)/E65))</f>
        <v/>
      </c>
      <c r="J65" s="11" t="str">
        <f aca="false">IF(A65="","",G65*N('Girdi — Ek maliyet'!C48))</f>
        <v/>
      </c>
      <c r="K65" s="11" t="str">
        <f aca="false">IF(A65="","",G65*N('Girdi — Ek maliyet'!D48)+E65*N('Girdi — Ek maliyet'!E48))</f>
        <v/>
      </c>
      <c r="L65" s="11" t="str">
        <f aca="false">IF(A65="","",E65*N(I65)*IF('Girdi — Ek maliyet'!F48="",$D$3,'Girdi — Ek maliyet'!F48)/365)</f>
        <v/>
      </c>
      <c r="M65" s="11" t="str">
        <f aca="false">IF(A65="","",E65-J65-K65-L65)</f>
        <v/>
      </c>
      <c r="N65" s="19" t="str">
        <f aca="false">IF(OR(A65="",N(G65)=0),"",M65/G65)</f>
        <v/>
      </c>
      <c r="O65" s="11" t="str">
        <f aca="false">IF(N65="","",H65-N65)</f>
        <v/>
      </c>
      <c r="P65" s="18" t="str">
        <f aca="false">IF(OR(A65="",N(E65)=0),"",RANK(E65,$E$19:$E$218,0)+COUNTIF($E$19:E65,E65)-1)</f>
        <v/>
      </c>
      <c r="Q65" s="18" t="str">
        <f aca="false">IF(N65="","",RANK(N65,$N$19:$N$218,0)+COUNTIF($N$19:N65,N65)-1)</f>
        <v/>
      </c>
      <c r="R65" s="18" t="str">
        <f aca="false">IF(N65="","",RANK(N65,$N$19:$N$218,1)+COUNTIF($N$19:N65,N65)-1)</f>
        <v/>
      </c>
    </row>
    <row r="66" customFormat="false" ht="15" hidden="false" customHeight="false" outlineLevel="0" collapsed="false">
      <c r="A66" s="14" t="str">
        <f aca="false">IF('Girdi — Ek maliyet'!A49="","",'Girdi — Ek maliyet'!A49)</f>
        <v/>
      </c>
      <c r="B66" s="14" t="str">
        <f aca="false">IF(A66="","",'Girdi — Ek maliyet'!B49)</f>
        <v/>
      </c>
      <c r="C66" s="11" t="str">
        <f aca="false">IF(A66="","",SUMIFS('Girdi — Faturalar'!$G$2:$G$3001,'Girdi — Faturalar'!$C$2:$C$3001,A66,'Girdi — Faturalar'!$N$2:$N$3001,$Z$4))</f>
        <v/>
      </c>
      <c r="D66" s="11" t="str">
        <f aca="false">IF(A66="","",SUMIFS('Girdi — Faturalar'!$H$2:$H$3001,'Girdi — Faturalar'!$C$2:$C$3001,A66,'Girdi — Faturalar'!$N$2:$N$3001,$Z$4))</f>
        <v/>
      </c>
      <c r="E66" s="11" t="str">
        <f aca="false">IF(A66="","",SUMIFS('Girdi — Faturalar'!$I$2:$I$3001,'Girdi — Faturalar'!$C$2:$C$3001,A66,'Girdi — Faturalar'!$N$2:$N$3001,$Z$4))</f>
        <v/>
      </c>
      <c r="F66" s="16" t="str">
        <f aca="false">IF(OR(A66="",N(C66)=0),"",D66/C66)</f>
        <v/>
      </c>
      <c r="G66" s="17" t="str">
        <f aca="false">IF(A66="","",SUMIFS('Girdi — Faturalar'!$J$2:$J$3001,'Girdi — Faturalar'!$C$2:$C$3001,A66,'Girdi — Faturalar'!$N$2:$N$3001,$Z$4)/1000)</f>
        <v/>
      </c>
      <c r="H66" s="11" t="str">
        <f aca="false">IF(OR(A66="",N(G66)=0),"",E66/G66)</f>
        <v/>
      </c>
      <c r="I66" s="18" t="str">
        <f aca="false">IF(OR(A66="",N(E66)=0),"",IF('Girdi — Ek maliyet'!G49&lt;&gt;"",'Girdi — Ek maliyet'!G49,SUMIFS('Girdi — Faturalar'!$M$2:$M$3001,'Girdi — Faturalar'!$C$2:$C$3001,A66,'Girdi — Faturalar'!$N$2:$N$3001,$Z$4)/E66))</f>
        <v/>
      </c>
      <c r="J66" s="11" t="str">
        <f aca="false">IF(A66="","",G66*N('Girdi — Ek maliyet'!C49))</f>
        <v/>
      </c>
      <c r="K66" s="11" t="str">
        <f aca="false">IF(A66="","",G66*N('Girdi — Ek maliyet'!D49)+E66*N('Girdi — Ek maliyet'!E49))</f>
        <v/>
      </c>
      <c r="L66" s="11" t="str">
        <f aca="false">IF(A66="","",E66*N(I66)*IF('Girdi — Ek maliyet'!F49="",$D$3,'Girdi — Ek maliyet'!F49)/365)</f>
        <v/>
      </c>
      <c r="M66" s="11" t="str">
        <f aca="false">IF(A66="","",E66-J66-K66-L66)</f>
        <v/>
      </c>
      <c r="N66" s="19" t="str">
        <f aca="false">IF(OR(A66="",N(G66)=0),"",M66/G66)</f>
        <v/>
      </c>
      <c r="O66" s="11" t="str">
        <f aca="false">IF(N66="","",H66-N66)</f>
        <v/>
      </c>
      <c r="P66" s="18" t="str">
        <f aca="false">IF(OR(A66="",N(E66)=0),"",RANK(E66,$E$19:$E$218,0)+COUNTIF($E$19:E66,E66)-1)</f>
        <v/>
      </c>
      <c r="Q66" s="18" t="str">
        <f aca="false">IF(N66="","",RANK(N66,$N$19:$N$218,0)+COUNTIF($N$19:N66,N66)-1)</f>
        <v/>
      </c>
      <c r="R66" s="18" t="str">
        <f aca="false">IF(N66="","",RANK(N66,$N$19:$N$218,1)+COUNTIF($N$19:N66,N66)-1)</f>
        <v/>
      </c>
    </row>
    <row r="67" customFormat="false" ht="15" hidden="false" customHeight="false" outlineLevel="0" collapsed="false">
      <c r="A67" s="14" t="str">
        <f aca="false">IF('Girdi — Ek maliyet'!A50="","",'Girdi — Ek maliyet'!A50)</f>
        <v/>
      </c>
      <c r="B67" s="14" t="str">
        <f aca="false">IF(A67="","",'Girdi — Ek maliyet'!B50)</f>
        <v/>
      </c>
      <c r="C67" s="11" t="str">
        <f aca="false">IF(A67="","",SUMIFS('Girdi — Faturalar'!$G$2:$G$3001,'Girdi — Faturalar'!$C$2:$C$3001,A67,'Girdi — Faturalar'!$N$2:$N$3001,$Z$4))</f>
        <v/>
      </c>
      <c r="D67" s="11" t="str">
        <f aca="false">IF(A67="","",SUMIFS('Girdi — Faturalar'!$H$2:$H$3001,'Girdi — Faturalar'!$C$2:$C$3001,A67,'Girdi — Faturalar'!$N$2:$N$3001,$Z$4))</f>
        <v/>
      </c>
      <c r="E67" s="11" t="str">
        <f aca="false">IF(A67="","",SUMIFS('Girdi — Faturalar'!$I$2:$I$3001,'Girdi — Faturalar'!$C$2:$C$3001,A67,'Girdi — Faturalar'!$N$2:$N$3001,$Z$4))</f>
        <v/>
      </c>
      <c r="F67" s="16" t="str">
        <f aca="false">IF(OR(A67="",N(C67)=0),"",D67/C67)</f>
        <v/>
      </c>
      <c r="G67" s="17" t="str">
        <f aca="false">IF(A67="","",SUMIFS('Girdi — Faturalar'!$J$2:$J$3001,'Girdi — Faturalar'!$C$2:$C$3001,A67,'Girdi — Faturalar'!$N$2:$N$3001,$Z$4)/1000)</f>
        <v/>
      </c>
      <c r="H67" s="11" t="str">
        <f aca="false">IF(OR(A67="",N(G67)=0),"",E67/G67)</f>
        <v/>
      </c>
      <c r="I67" s="18" t="str">
        <f aca="false">IF(OR(A67="",N(E67)=0),"",IF('Girdi — Ek maliyet'!G50&lt;&gt;"",'Girdi — Ek maliyet'!G50,SUMIFS('Girdi — Faturalar'!$M$2:$M$3001,'Girdi — Faturalar'!$C$2:$C$3001,A67,'Girdi — Faturalar'!$N$2:$N$3001,$Z$4)/E67))</f>
        <v/>
      </c>
      <c r="J67" s="11" t="str">
        <f aca="false">IF(A67="","",G67*N('Girdi — Ek maliyet'!C50))</f>
        <v/>
      </c>
      <c r="K67" s="11" t="str">
        <f aca="false">IF(A67="","",G67*N('Girdi — Ek maliyet'!D50)+E67*N('Girdi — Ek maliyet'!E50))</f>
        <v/>
      </c>
      <c r="L67" s="11" t="str">
        <f aca="false">IF(A67="","",E67*N(I67)*IF('Girdi — Ek maliyet'!F50="",$D$3,'Girdi — Ek maliyet'!F50)/365)</f>
        <v/>
      </c>
      <c r="M67" s="11" t="str">
        <f aca="false">IF(A67="","",E67-J67-K67-L67)</f>
        <v/>
      </c>
      <c r="N67" s="19" t="str">
        <f aca="false">IF(OR(A67="",N(G67)=0),"",M67/G67)</f>
        <v/>
      </c>
      <c r="O67" s="11" t="str">
        <f aca="false">IF(N67="","",H67-N67)</f>
        <v/>
      </c>
      <c r="P67" s="18" t="str">
        <f aca="false">IF(OR(A67="",N(E67)=0),"",RANK(E67,$E$19:$E$218,0)+COUNTIF($E$19:E67,E67)-1)</f>
        <v/>
      </c>
      <c r="Q67" s="18" t="str">
        <f aca="false">IF(N67="","",RANK(N67,$N$19:$N$218,0)+COUNTIF($N$19:N67,N67)-1)</f>
        <v/>
      </c>
      <c r="R67" s="18" t="str">
        <f aca="false">IF(N67="","",RANK(N67,$N$19:$N$218,1)+COUNTIF($N$19:N67,N67)-1)</f>
        <v/>
      </c>
    </row>
    <row r="68" customFormat="false" ht="15" hidden="false" customHeight="false" outlineLevel="0" collapsed="false">
      <c r="A68" s="14" t="str">
        <f aca="false">IF('Girdi — Ek maliyet'!A51="","",'Girdi — Ek maliyet'!A51)</f>
        <v/>
      </c>
      <c r="B68" s="14" t="str">
        <f aca="false">IF(A68="","",'Girdi — Ek maliyet'!B51)</f>
        <v/>
      </c>
      <c r="C68" s="11" t="str">
        <f aca="false">IF(A68="","",SUMIFS('Girdi — Faturalar'!$G$2:$G$3001,'Girdi — Faturalar'!$C$2:$C$3001,A68,'Girdi — Faturalar'!$N$2:$N$3001,$Z$4))</f>
        <v/>
      </c>
      <c r="D68" s="11" t="str">
        <f aca="false">IF(A68="","",SUMIFS('Girdi — Faturalar'!$H$2:$H$3001,'Girdi — Faturalar'!$C$2:$C$3001,A68,'Girdi — Faturalar'!$N$2:$N$3001,$Z$4))</f>
        <v/>
      </c>
      <c r="E68" s="11" t="str">
        <f aca="false">IF(A68="","",SUMIFS('Girdi — Faturalar'!$I$2:$I$3001,'Girdi — Faturalar'!$C$2:$C$3001,A68,'Girdi — Faturalar'!$N$2:$N$3001,$Z$4))</f>
        <v/>
      </c>
      <c r="F68" s="16" t="str">
        <f aca="false">IF(OR(A68="",N(C68)=0),"",D68/C68)</f>
        <v/>
      </c>
      <c r="G68" s="17" t="str">
        <f aca="false">IF(A68="","",SUMIFS('Girdi — Faturalar'!$J$2:$J$3001,'Girdi — Faturalar'!$C$2:$C$3001,A68,'Girdi — Faturalar'!$N$2:$N$3001,$Z$4)/1000)</f>
        <v/>
      </c>
      <c r="H68" s="11" t="str">
        <f aca="false">IF(OR(A68="",N(G68)=0),"",E68/G68)</f>
        <v/>
      </c>
      <c r="I68" s="18" t="str">
        <f aca="false">IF(OR(A68="",N(E68)=0),"",IF('Girdi — Ek maliyet'!G51&lt;&gt;"",'Girdi — Ek maliyet'!G51,SUMIFS('Girdi — Faturalar'!$M$2:$M$3001,'Girdi — Faturalar'!$C$2:$C$3001,A68,'Girdi — Faturalar'!$N$2:$N$3001,$Z$4)/E68))</f>
        <v/>
      </c>
      <c r="J68" s="11" t="str">
        <f aca="false">IF(A68="","",G68*N('Girdi — Ek maliyet'!C51))</f>
        <v/>
      </c>
      <c r="K68" s="11" t="str">
        <f aca="false">IF(A68="","",G68*N('Girdi — Ek maliyet'!D51)+E68*N('Girdi — Ek maliyet'!E51))</f>
        <v/>
      </c>
      <c r="L68" s="11" t="str">
        <f aca="false">IF(A68="","",E68*N(I68)*IF('Girdi — Ek maliyet'!F51="",$D$3,'Girdi — Ek maliyet'!F51)/365)</f>
        <v/>
      </c>
      <c r="M68" s="11" t="str">
        <f aca="false">IF(A68="","",E68-J68-K68-L68)</f>
        <v/>
      </c>
      <c r="N68" s="19" t="str">
        <f aca="false">IF(OR(A68="",N(G68)=0),"",M68/G68)</f>
        <v/>
      </c>
      <c r="O68" s="11" t="str">
        <f aca="false">IF(N68="","",H68-N68)</f>
        <v/>
      </c>
      <c r="P68" s="18" t="str">
        <f aca="false">IF(OR(A68="",N(E68)=0),"",RANK(E68,$E$19:$E$218,0)+COUNTIF($E$19:E68,E68)-1)</f>
        <v/>
      </c>
      <c r="Q68" s="18" t="str">
        <f aca="false">IF(N68="","",RANK(N68,$N$19:$N$218,0)+COUNTIF($N$19:N68,N68)-1)</f>
        <v/>
      </c>
      <c r="R68" s="18" t="str">
        <f aca="false">IF(N68="","",RANK(N68,$N$19:$N$218,1)+COUNTIF($N$19:N68,N68)-1)</f>
        <v/>
      </c>
    </row>
    <row r="69" customFormat="false" ht="15" hidden="false" customHeight="false" outlineLevel="0" collapsed="false">
      <c r="A69" s="14" t="str">
        <f aca="false">IF('Girdi — Ek maliyet'!A52="","",'Girdi — Ek maliyet'!A52)</f>
        <v/>
      </c>
      <c r="B69" s="14" t="str">
        <f aca="false">IF(A69="","",'Girdi — Ek maliyet'!B52)</f>
        <v/>
      </c>
      <c r="C69" s="11" t="str">
        <f aca="false">IF(A69="","",SUMIFS('Girdi — Faturalar'!$G$2:$G$3001,'Girdi — Faturalar'!$C$2:$C$3001,A69,'Girdi — Faturalar'!$N$2:$N$3001,$Z$4))</f>
        <v/>
      </c>
      <c r="D69" s="11" t="str">
        <f aca="false">IF(A69="","",SUMIFS('Girdi — Faturalar'!$H$2:$H$3001,'Girdi — Faturalar'!$C$2:$C$3001,A69,'Girdi — Faturalar'!$N$2:$N$3001,$Z$4))</f>
        <v/>
      </c>
      <c r="E69" s="11" t="str">
        <f aca="false">IF(A69="","",SUMIFS('Girdi — Faturalar'!$I$2:$I$3001,'Girdi — Faturalar'!$C$2:$C$3001,A69,'Girdi — Faturalar'!$N$2:$N$3001,$Z$4))</f>
        <v/>
      </c>
      <c r="F69" s="16" t="str">
        <f aca="false">IF(OR(A69="",N(C69)=0),"",D69/C69)</f>
        <v/>
      </c>
      <c r="G69" s="17" t="str">
        <f aca="false">IF(A69="","",SUMIFS('Girdi — Faturalar'!$J$2:$J$3001,'Girdi — Faturalar'!$C$2:$C$3001,A69,'Girdi — Faturalar'!$N$2:$N$3001,$Z$4)/1000)</f>
        <v/>
      </c>
      <c r="H69" s="11" t="str">
        <f aca="false">IF(OR(A69="",N(G69)=0),"",E69/G69)</f>
        <v/>
      </c>
      <c r="I69" s="18" t="str">
        <f aca="false">IF(OR(A69="",N(E69)=0),"",IF('Girdi — Ek maliyet'!G52&lt;&gt;"",'Girdi — Ek maliyet'!G52,SUMIFS('Girdi — Faturalar'!$M$2:$M$3001,'Girdi — Faturalar'!$C$2:$C$3001,A69,'Girdi — Faturalar'!$N$2:$N$3001,$Z$4)/E69))</f>
        <v/>
      </c>
      <c r="J69" s="11" t="str">
        <f aca="false">IF(A69="","",G69*N('Girdi — Ek maliyet'!C52))</f>
        <v/>
      </c>
      <c r="K69" s="11" t="str">
        <f aca="false">IF(A69="","",G69*N('Girdi — Ek maliyet'!D52)+E69*N('Girdi — Ek maliyet'!E52))</f>
        <v/>
      </c>
      <c r="L69" s="11" t="str">
        <f aca="false">IF(A69="","",E69*N(I69)*IF('Girdi — Ek maliyet'!F52="",$D$3,'Girdi — Ek maliyet'!F52)/365)</f>
        <v/>
      </c>
      <c r="M69" s="11" t="str">
        <f aca="false">IF(A69="","",E69-J69-K69-L69)</f>
        <v/>
      </c>
      <c r="N69" s="19" t="str">
        <f aca="false">IF(OR(A69="",N(G69)=0),"",M69/G69)</f>
        <v/>
      </c>
      <c r="O69" s="11" t="str">
        <f aca="false">IF(N69="","",H69-N69)</f>
        <v/>
      </c>
      <c r="P69" s="18" t="str">
        <f aca="false">IF(OR(A69="",N(E69)=0),"",RANK(E69,$E$19:$E$218,0)+COUNTIF($E$19:E69,E69)-1)</f>
        <v/>
      </c>
      <c r="Q69" s="18" t="str">
        <f aca="false">IF(N69="","",RANK(N69,$N$19:$N$218,0)+COUNTIF($N$19:N69,N69)-1)</f>
        <v/>
      </c>
      <c r="R69" s="18" t="str">
        <f aca="false">IF(N69="","",RANK(N69,$N$19:$N$218,1)+COUNTIF($N$19:N69,N69)-1)</f>
        <v/>
      </c>
    </row>
    <row r="70" customFormat="false" ht="15" hidden="false" customHeight="false" outlineLevel="0" collapsed="false">
      <c r="A70" s="14" t="str">
        <f aca="false">IF('Girdi — Ek maliyet'!A53="","",'Girdi — Ek maliyet'!A53)</f>
        <v/>
      </c>
      <c r="B70" s="14" t="str">
        <f aca="false">IF(A70="","",'Girdi — Ek maliyet'!B53)</f>
        <v/>
      </c>
      <c r="C70" s="11" t="str">
        <f aca="false">IF(A70="","",SUMIFS('Girdi — Faturalar'!$G$2:$G$3001,'Girdi — Faturalar'!$C$2:$C$3001,A70,'Girdi — Faturalar'!$N$2:$N$3001,$Z$4))</f>
        <v/>
      </c>
      <c r="D70" s="11" t="str">
        <f aca="false">IF(A70="","",SUMIFS('Girdi — Faturalar'!$H$2:$H$3001,'Girdi — Faturalar'!$C$2:$C$3001,A70,'Girdi — Faturalar'!$N$2:$N$3001,$Z$4))</f>
        <v/>
      </c>
      <c r="E70" s="11" t="str">
        <f aca="false">IF(A70="","",SUMIFS('Girdi — Faturalar'!$I$2:$I$3001,'Girdi — Faturalar'!$C$2:$C$3001,A70,'Girdi — Faturalar'!$N$2:$N$3001,$Z$4))</f>
        <v/>
      </c>
      <c r="F70" s="16" t="str">
        <f aca="false">IF(OR(A70="",N(C70)=0),"",D70/C70)</f>
        <v/>
      </c>
      <c r="G70" s="17" t="str">
        <f aca="false">IF(A70="","",SUMIFS('Girdi — Faturalar'!$J$2:$J$3001,'Girdi — Faturalar'!$C$2:$C$3001,A70,'Girdi — Faturalar'!$N$2:$N$3001,$Z$4)/1000)</f>
        <v/>
      </c>
      <c r="H70" s="11" t="str">
        <f aca="false">IF(OR(A70="",N(G70)=0),"",E70/G70)</f>
        <v/>
      </c>
      <c r="I70" s="18" t="str">
        <f aca="false">IF(OR(A70="",N(E70)=0),"",IF('Girdi — Ek maliyet'!G53&lt;&gt;"",'Girdi — Ek maliyet'!G53,SUMIFS('Girdi — Faturalar'!$M$2:$M$3001,'Girdi — Faturalar'!$C$2:$C$3001,A70,'Girdi — Faturalar'!$N$2:$N$3001,$Z$4)/E70))</f>
        <v/>
      </c>
      <c r="J70" s="11" t="str">
        <f aca="false">IF(A70="","",G70*N('Girdi — Ek maliyet'!C53))</f>
        <v/>
      </c>
      <c r="K70" s="11" t="str">
        <f aca="false">IF(A70="","",G70*N('Girdi — Ek maliyet'!D53)+E70*N('Girdi — Ek maliyet'!E53))</f>
        <v/>
      </c>
      <c r="L70" s="11" t="str">
        <f aca="false">IF(A70="","",E70*N(I70)*IF('Girdi — Ek maliyet'!F53="",$D$3,'Girdi — Ek maliyet'!F53)/365)</f>
        <v/>
      </c>
      <c r="M70" s="11" t="str">
        <f aca="false">IF(A70="","",E70-J70-K70-L70)</f>
        <v/>
      </c>
      <c r="N70" s="19" t="str">
        <f aca="false">IF(OR(A70="",N(G70)=0),"",M70/G70)</f>
        <v/>
      </c>
      <c r="O70" s="11" t="str">
        <f aca="false">IF(N70="","",H70-N70)</f>
        <v/>
      </c>
      <c r="P70" s="18" t="str">
        <f aca="false">IF(OR(A70="",N(E70)=0),"",RANK(E70,$E$19:$E$218,0)+COUNTIF($E$19:E70,E70)-1)</f>
        <v/>
      </c>
      <c r="Q70" s="18" t="str">
        <f aca="false">IF(N70="","",RANK(N70,$N$19:$N$218,0)+COUNTIF($N$19:N70,N70)-1)</f>
        <v/>
      </c>
      <c r="R70" s="18" t="str">
        <f aca="false">IF(N70="","",RANK(N70,$N$19:$N$218,1)+COUNTIF($N$19:N70,N70)-1)</f>
        <v/>
      </c>
    </row>
    <row r="71" customFormat="false" ht="15" hidden="false" customHeight="false" outlineLevel="0" collapsed="false">
      <c r="A71" s="14" t="str">
        <f aca="false">IF('Girdi — Ek maliyet'!A54="","",'Girdi — Ek maliyet'!A54)</f>
        <v/>
      </c>
      <c r="B71" s="14" t="str">
        <f aca="false">IF(A71="","",'Girdi — Ek maliyet'!B54)</f>
        <v/>
      </c>
      <c r="C71" s="11" t="str">
        <f aca="false">IF(A71="","",SUMIFS('Girdi — Faturalar'!$G$2:$G$3001,'Girdi — Faturalar'!$C$2:$C$3001,A71,'Girdi — Faturalar'!$N$2:$N$3001,$Z$4))</f>
        <v/>
      </c>
      <c r="D71" s="11" t="str">
        <f aca="false">IF(A71="","",SUMIFS('Girdi — Faturalar'!$H$2:$H$3001,'Girdi — Faturalar'!$C$2:$C$3001,A71,'Girdi — Faturalar'!$N$2:$N$3001,$Z$4))</f>
        <v/>
      </c>
      <c r="E71" s="11" t="str">
        <f aca="false">IF(A71="","",SUMIFS('Girdi — Faturalar'!$I$2:$I$3001,'Girdi — Faturalar'!$C$2:$C$3001,A71,'Girdi — Faturalar'!$N$2:$N$3001,$Z$4))</f>
        <v/>
      </c>
      <c r="F71" s="16" t="str">
        <f aca="false">IF(OR(A71="",N(C71)=0),"",D71/C71)</f>
        <v/>
      </c>
      <c r="G71" s="17" t="str">
        <f aca="false">IF(A71="","",SUMIFS('Girdi — Faturalar'!$J$2:$J$3001,'Girdi — Faturalar'!$C$2:$C$3001,A71,'Girdi — Faturalar'!$N$2:$N$3001,$Z$4)/1000)</f>
        <v/>
      </c>
      <c r="H71" s="11" t="str">
        <f aca="false">IF(OR(A71="",N(G71)=0),"",E71/G71)</f>
        <v/>
      </c>
      <c r="I71" s="18" t="str">
        <f aca="false">IF(OR(A71="",N(E71)=0),"",IF('Girdi — Ek maliyet'!G54&lt;&gt;"",'Girdi — Ek maliyet'!G54,SUMIFS('Girdi — Faturalar'!$M$2:$M$3001,'Girdi — Faturalar'!$C$2:$C$3001,A71,'Girdi — Faturalar'!$N$2:$N$3001,$Z$4)/E71))</f>
        <v/>
      </c>
      <c r="J71" s="11" t="str">
        <f aca="false">IF(A71="","",G71*N('Girdi — Ek maliyet'!C54))</f>
        <v/>
      </c>
      <c r="K71" s="11" t="str">
        <f aca="false">IF(A71="","",G71*N('Girdi — Ek maliyet'!D54)+E71*N('Girdi — Ek maliyet'!E54))</f>
        <v/>
      </c>
      <c r="L71" s="11" t="str">
        <f aca="false">IF(A71="","",E71*N(I71)*IF('Girdi — Ek maliyet'!F54="",$D$3,'Girdi — Ek maliyet'!F54)/365)</f>
        <v/>
      </c>
      <c r="M71" s="11" t="str">
        <f aca="false">IF(A71="","",E71-J71-K71-L71)</f>
        <v/>
      </c>
      <c r="N71" s="19" t="str">
        <f aca="false">IF(OR(A71="",N(G71)=0),"",M71/G71)</f>
        <v/>
      </c>
      <c r="O71" s="11" t="str">
        <f aca="false">IF(N71="","",H71-N71)</f>
        <v/>
      </c>
      <c r="P71" s="18" t="str">
        <f aca="false">IF(OR(A71="",N(E71)=0),"",RANK(E71,$E$19:$E$218,0)+COUNTIF($E$19:E71,E71)-1)</f>
        <v/>
      </c>
      <c r="Q71" s="18" t="str">
        <f aca="false">IF(N71="","",RANK(N71,$N$19:$N$218,0)+COUNTIF($N$19:N71,N71)-1)</f>
        <v/>
      </c>
      <c r="R71" s="18" t="str">
        <f aca="false">IF(N71="","",RANK(N71,$N$19:$N$218,1)+COUNTIF($N$19:N71,N71)-1)</f>
        <v/>
      </c>
    </row>
    <row r="72" customFormat="false" ht="15" hidden="false" customHeight="false" outlineLevel="0" collapsed="false">
      <c r="A72" s="14" t="str">
        <f aca="false">IF('Girdi — Ek maliyet'!A55="","",'Girdi — Ek maliyet'!A55)</f>
        <v/>
      </c>
      <c r="B72" s="14" t="str">
        <f aca="false">IF(A72="","",'Girdi — Ek maliyet'!B55)</f>
        <v/>
      </c>
      <c r="C72" s="11" t="str">
        <f aca="false">IF(A72="","",SUMIFS('Girdi — Faturalar'!$G$2:$G$3001,'Girdi — Faturalar'!$C$2:$C$3001,A72,'Girdi — Faturalar'!$N$2:$N$3001,$Z$4))</f>
        <v/>
      </c>
      <c r="D72" s="11" t="str">
        <f aca="false">IF(A72="","",SUMIFS('Girdi — Faturalar'!$H$2:$H$3001,'Girdi — Faturalar'!$C$2:$C$3001,A72,'Girdi — Faturalar'!$N$2:$N$3001,$Z$4))</f>
        <v/>
      </c>
      <c r="E72" s="11" t="str">
        <f aca="false">IF(A72="","",SUMIFS('Girdi — Faturalar'!$I$2:$I$3001,'Girdi — Faturalar'!$C$2:$C$3001,A72,'Girdi — Faturalar'!$N$2:$N$3001,$Z$4))</f>
        <v/>
      </c>
      <c r="F72" s="16" t="str">
        <f aca="false">IF(OR(A72="",N(C72)=0),"",D72/C72)</f>
        <v/>
      </c>
      <c r="G72" s="17" t="str">
        <f aca="false">IF(A72="","",SUMIFS('Girdi — Faturalar'!$J$2:$J$3001,'Girdi — Faturalar'!$C$2:$C$3001,A72,'Girdi — Faturalar'!$N$2:$N$3001,$Z$4)/1000)</f>
        <v/>
      </c>
      <c r="H72" s="11" t="str">
        <f aca="false">IF(OR(A72="",N(G72)=0),"",E72/G72)</f>
        <v/>
      </c>
      <c r="I72" s="18" t="str">
        <f aca="false">IF(OR(A72="",N(E72)=0),"",IF('Girdi — Ek maliyet'!G55&lt;&gt;"",'Girdi — Ek maliyet'!G55,SUMIFS('Girdi — Faturalar'!$M$2:$M$3001,'Girdi — Faturalar'!$C$2:$C$3001,A72,'Girdi — Faturalar'!$N$2:$N$3001,$Z$4)/E72))</f>
        <v/>
      </c>
      <c r="J72" s="11" t="str">
        <f aca="false">IF(A72="","",G72*N('Girdi — Ek maliyet'!C55))</f>
        <v/>
      </c>
      <c r="K72" s="11" t="str">
        <f aca="false">IF(A72="","",G72*N('Girdi — Ek maliyet'!D55)+E72*N('Girdi — Ek maliyet'!E55))</f>
        <v/>
      </c>
      <c r="L72" s="11" t="str">
        <f aca="false">IF(A72="","",E72*N(I72)*IF('Girdi — Ek maliyet'!F55="",$D$3,'Girdi — Ek maliyet'!F55)/365)</f>
        <v/>
      </c>
      <c r="M72" s="11" t="str">
        <f aca="false">IF(A72="","",E72-J72-K72-L72)</f>
        <v/>
      </c>
      <c r="N72" s="19" t="str">
        <f aca="false">IF(OR(A72="",N(G72)=0),"",M72/G72)</f>
        <v/>
      </c>
      <c r="O72" s="11" t="str">
        <f aca="false">IF(N72="","",H72-N72)</f>
        <v/>
      </c>
      <c r="P72" s="18" t="str">
        <f aca="false">IF(OR(A72="",N(E72)=0),"",RANK(E72,$E$19:$E$218,0)+COUNTIF($E$19:E72,E72)-1)</f>
        <v/>
      </c>
      <c r="Q72" s="18" t="str">
        <f aca="false">IF(N72="","",RANK(N72,$N$19:$N$218,0)+COUNTIF($N$19:N72,N72)-1)</f>
        <v/>
      </c>
      <c r="R72" s="18" t="str">
        <f aca="false">IF(N72="","",RANK(N72,$N$19:$N$218,1)+COUNTIF($N$19:N72,N72)-1)</f>
        <v/>
      </c>
    </row>
    <row r="73" customFormat="false" ht="15" hidden="false" customHeight="false" outlineLevel="0" collapsed="false">
      <c r="A73" s="14" t="str">
        <f aca="false">IF('Girdi — Ek maliyet'!A56="","",'Girdi — Ek maliyet'!A56)</f>
        <v/>
      </c>
      <c r="B73" s="14" t="str">
        <f aca="false">IF(A73="","",'Girdi — Ek maliyet'!B56)</f>
        <v/>
      </c>
      <c r="C73" s="11" t="str">
        <f aca="false">IF(A73="","",SUMIFS('Girdi — Faturalar'!$G$2:$G$3001,'Girdi — Faturalar'!$C$2:$C$3001,A73,'Girdi — Faturalar'!$N$2:$N$3001,$Z$4))</f>
        <v/>
      </c>
      <c r="D73" s="11" t="str">
        <f aca="false">IF(A73="","",SUMIFS('Girdi — Faturalar'!$H$2:$H$3001,'Girdi — Faturalar'!$C$2:$C$3001,A73,'Girdi — Faturalar'!$N$2:$N$3001,$Z$4))</f>
        <v/>
      </c>
      <c r="E73" s="11" t="str">
        <f aca="false">IF(A73="","",SUMIFS('Girdi — Faturalar'!$I$2:$I$3001,'Girdi — Faturalar'!$C$2:$C$3001,A73,'Girdi — Faturalar'!$N$2:$N$3001,$Z$4))</f>
        <v/>
      </c>
      <c r="F73" s="16" t="str">
        <f aca="false">IF(OR(A73="",N(C73)=0),"",D73/C73)</f>
        <v/>
      </c>
      <c r="G73" s="17" t="str">
        <f aca="false">IF(A73="","",SUMIFS('Girdi — Faturalar'!$J$2:$J$3001,'Girdi — Faturalar'!$C$2:$C$3001,A73,'Girdi — Faturalar'!$N$2:$N$3001,$Z$4)/1000)</f>
        <v/>
      </c>
      <c r="H73" s="11" t="str">
        <f aca="false">IF(OR(A73="",N(G73)=0),"",E73/G73)</f>
        <v/>
      </c>
      <c r="I73" s="18" t="str">
        <f aca="false">IF(OR(A73="",N(E73)=0),"",IF('Girdi — Ek maliyet'!G56&lt;&gt;"",'Girdi — Ek maliyet'!G56,SUMIFS('Girdi — Faturalar'!$M$2:$M$3001,'Girdi — Faturalar'!$C$2:$C$3001,A73,'Girdi — Faturalar'!$N$2:$N$3001,$Z$4)/E73))</f>
        <v/>
      </c>
      <c r="J73" s="11" t="str">
        <f aca="false">IF(A73="","",G73*N('Girdi — Ek maliyet'!C56))</f>
        <v/>
      </c>
      <c r="K73" s="11" t="str">
        <f aca="false">IF(A73="","",G73*N('Girdi — Ek maliyet'!D56)+E73*N('Girdi — Ek maliyet'!E56))</f>
        <v/>
      </c>
      <c r="L73" s="11" t="str">
        <f aca="false">IF(A73="","",E73*N(I73)*IF('Girdi — Ek maliyet'!F56="",$D$3,'Girdi — Ek maliyet'!F56)/365)</f>
        <v/>
      </c>
      <c r="M73" s="11" t="str">
        <f aca="false">IF(A73="","",E73-J73-K73-L73)</f>
        <v/>
      </c>
      <c r="N73" s="19" t="str">
        <f aca="false">IF(OR(A73="",N(G73)=0),"",M73/G73)</f>
        <v/>
      </c>
      <c r="O73" s="11" t="str">
        <f aca="false">IF(N73="","",H73-N73)</f>
        <v/>
      </c>
      <c r="P73" s="18" t="str">
        <f aca="false">IF(OR(A73="",N(E73)=0),"",RANK(E73,$E$19:$E$218,0)+COUNTIF($E$19:E73,E73)-1)</f>
        <v/>
      </c>
      <c r="Q73" s="18" t="str">
        <f aca="false">IF(N73="","",RANK(N73,$N$19:$N$218,0)+COUNTIF($N$19:N73,N73)-1)</f>
        <v/>
      </c>
      <c r="R73" s="18" t="str">
        <f aca="false">IF(N73="","",RANK(N73,$N$19:$N$218,1)+COUNTIF($N$19:N73,N73)-1)</f>
        <v/>
      </c>
    </row>
    <row r="74" customFormat="false" ht="15" hidden="false" customHeight="false" outlineLevel="0" collapsed="false">
      <c r="A74" s="14" t="str">
        <f aca="false">IF('Girdi — Ek maliyet'!A57="","",'Girdi — Ek maliyet'!A57)</f>
        <v/>
      </c>
      <c r="B74" s="14" t="str">
        <f aca="false">IF(A74="","",'Girdi — Ek maliyet'!B57)</f>
        <v/>
      </c>
      <c r="C74" s="11" t="str">
        <f aca="false">IF(A74="","",SUMIFS('Girdi — Faturalar'!$G$2:$G$3001,'Girdi — Faturalar'!$C$2:$C$3001,A74,'Girdi — Faturalar'!$N$2:$N$3001,$Z$4))</f>
        <v/>
      </c>
      <c r="D74" s="11" t="str">
        <f aca="false">IF(A74="","",SUMIFS('Girdi — Faturalar'!$H$2:$H$3001,'Girdi — Faturalar'!$C$2:$C$3001,A74,'Girdi — Faturalar'!$N$2:$N$3001,$Z$4))</f>
        <v/>
      </c>
      <c r="E74" s="11" t="str">
        <f aca="false">IF(A74="","",SUMIFS('Girdi — Faturalar'!$I$2:$I$3001,'Girdi — Faturalar'!$C$2:$C$3001,A74,'Girdi — Faturalar'!$N$2:$N$3001,$Z$4))</f>
        <v/>
      </c>
      <c r="F74" s="16" t="str">
        <f aca="false">IF(OR(A74="",N(C74)=0),"",D74/C74)</f>
        <v/>
      </c>
      <c r="G74" s="17" t="str">
        <f aca="false">IF(A74="","",SUMIFS('Girdi — Faturalar'!$J$2:$J$3001,'Girdi — Faturalar'!$C$2:$C$3001,A74,'Girdi — Faturalar'!$N$2:$N$3001,$Z$4)/1000)</f>
        <v/>
      </c>
      <c r="H74" s="11" t="str">
        <f aca="false">IF(OR(A74="",N(G74)=0),"",E74/G74)</f>
        <v/>
      </c>
      <c r="I74" s="18" t="str">
        <f aca="false">IF(OR(A74="",N(E74)=0),"",IF('Girdi — Ek maliyet'!G57&lt;&gt;"",'Girdi — Ek maliyet'!G57,SUMIFS('Girdi — Faturalar'!$M$2:$M$3001,'Girdi — Faturalar'!$C$2:$C$3001,A74,'Girdi — Faturalar'!$N$2:$N$3001,$Z$4)/E74))</f>
        <v/>
      </c>
      <c r="J74" s="11" t="str">
        <f aca="false">IF(A74="","",G74*N('Girdi — Ek maliyet'!C57))</f>
        <v/>
      </c>
      <c r="K74" s="11" t="str">
        <f aca="false">IF(A74="","",G74*N('Girdi — Ek maliyet'!D57)+E74*N('Girdi — Ek maliyet'!E57))</f>
        <v/>
      </c>
      <c r="L74" s="11" t="str">
        <f aca="false">IF(A74="","",E74*N(I74)*IF('Girdi — Ek maliyet'!F57="",$D$3,'Girdi — Ek maliyet'!F57)/365)</f>
        <v/>
      </c>
      <c r="M74" s="11" t="str">
        <f aca="false">IF(A74="","",E74-J74-K74-L74)</f>
        <v/>
      </c>
      <c r="N74" s="19" t="str">
        <f aca="false">IF(OR(A74="",N(G74)=0),"",M74/G74)</f>
        <v/>
      </c>
      <c r="O74" s="11" t="str">
        <f aca="false">IF(N74="","",H74-N74)</f>
        <v/>
      </c>
      <c r="P74" s="18" t="str">
        <f aca="false">IF(OR(A74="",N(E74)=0),"",RANK(E74,$E$19:$E$218,0)+COUNTIF($E$19:E74,E74)-1)</f>
        <v/>
      </c>
      <c r="Q74" s="18" t="str">
        <f aca="false">IF(N74="","",RANK(N74,$N$19:$N$218,0)+COUNTIF($N$19:N74,N74)-1)</f>
        <v/>
      </c>
      <c r="R74" s="18" t="str">
        <f aca="false">IF(N74="","",RANK(N74,$N$19:$N$218,1)+COUNTIF($N$19:N74,N74)-1)</f>
        <v/>
      </c>
    </row>
    <row r="75" customFormat="false" ht="15" hidden="false" customHeight="false" outlineLevel="0" collapsed="false">
      <c r="A75" s="14" t="str">
        <f aca="false">IF('Girdi — Ek maliyet'!A58="","",'Girdi — Ek maliyet'!A58)</f>
        <v/>
      </c>
      <c r="B75" s="14" t="str">
        <f aca="false">IF(A75="","",'Girdi — Ek maliyet'!B58)</f>
        <v/>
      </c>
      <c r="C75" s="11" t="str">
        <f aca="false">IF(A75="","",SUMIFS('Girdi — Faturalar'!$G$2:$G$3001,'Girdi — Faturalar'!$C$2:$C$3001,A75,'Girdi — Faturalar'!$N$2:$N$3001,$Z$4))</f>
        <v/>
      </c>
      <c r="D75" s="11" t="str">
        <f aca="false">IF(A75="","",SUMIFS('Girdi — Faturalar'!$H$2:$H$3001,'Girdi — Faturalar'!$C$2:$C$3001,A75,'Girdi — Faturalar'!$N$2:$N$3001,$Z$4))</f>
        <v/>
      </c>
      <c r="E75" s="11" t="str">
        <f aca="false">IF(A75="","",SUMIFS('Girdi — Faturalar'!$I$2:$I$3001,'Girdi — Faturalar'!$C$2:$C$3001,A75,'Girdi — Faturalar'!$N$2:$N$3001,$Z$4))</f>
        <v/>
      </c>
      <c r="F75" s="16" t="str">
        <f aca="false">IF(OR(A75="",N(C75)=0),"",D75/C75)</f>
        <v/>
      </c>
      <c r="G75" s="17" t="str">
        <f aca="false">IF(A75="","",SUMIFS('Girdi — Faturalar'!$J$2:$J$3001,'Girdi — Faturalar'!$C$2:$C$3001,A75,'Girdi — Faturalar'!$N$2:$N$3001,$Z$4)/1000)</f>
        <v/>
      </c>
      <c r="H75" s="11" t="str">
        <f aca="false">IF(OR(A75="",N(G75)=0),"",E75/G75)</f>
        <v/>
      </c>
      <c r="I75" s="18" t="str">
        <f aca="false">IF(OR(A75="",N(E75)=0),"",IF('Girdi — Ek maliyet'!G58&lt;&gt;"",'Girdi — Ek maliyet'!G58,SUMIFS('Girdi — Faturalar'!$M$2:$M$3001,'Girdi — Faturalar'!$C$2:$C$3001,A75,'Girdi — Faturalar'!$N$2:$N$3001,$Z$4)/E75))</f>
        <v/>
      </c>
      <c r="J75" s="11" t="str">
        <f aca="false">IF(A75="","",G75*N('Girdi — Ek maliyet'!C58))</f>
        <v/>
      </c>
      <c r="K75" s="11" t="str">
        <f aca="false">IF(A75="","",G75*N('Girdi — Ek maliyet'!D58)+E75*N('Girdi — Ek maliyet'!E58))</f>
        <v/>
      </c>
      <c r="L75" s="11" t="str">
        <f aca="false">IF(A75="","",E75*N(I75)*IF('Girdi — Ek maliyet'!F58="",$D$3,'Girdi — Ek maliyet'!F58)/365)</f>
        <v/>
      </c>
      <c r="M75" s="11" t="str">
        <f aca="false">IF(A75="","",E75-J75-K75-L75)</f>
        <v/>
      </c>
      <c r="N75" s="19" t="str">
        <f aca="false">IF(OR(A75="",N(G75)=0),"",M75/G75)</f>
        <v/>
      </c>
      <c r="O75" s="11" t="str">
        <f aca="false">IF(N75="","",H75-N75)</f>
        <v/>
      </c>
      <c r="P75" s="18" t="str">
        <f aca="false">IF(OR(A75="",N(E75)=0),"",RANK(E75,$E$19:$E$218,0)+COUNTIF($E$19:E75,E75)-1)</f>
        <v/>
      </c>
      <c r="Q75" s="18" t="str">
        <f aca="false">IF(N75="","",RANK(N75,$N$19:$N$218,0)+COUNTIF($N$19:N75,N75)-1)</f>
        <v/>
      </c>
      <c r="R75" s="18" t="str">
        <f aca="false">IF(N75="","",RANK(N75,$N$19:$N$218,1)+COUNTIF($N$19:N75,N75)-1)</f>
        <v/>
      </c>
    </row>
    <row r="76" customFormat="false" ht="15" hidden="false" customHeight="false" outlineLevel="0" collapsed="false">
      <c r="A76" s="14" t="str">
        <f aca="false">IF('Girdi — Ek maliyet'!A59="","",'Girdi — Ek maliyet'!A59)</f>
        <v/>
      </c>
      <c r="B76" s="14" t="str">
        <f aca="false">IF(A76="","",'Girdi — Ek maliyet'!B59)</f>
        <v/>
      </c>
      <c r="C76" s="11" t="str">
        <f aca="false">IF(A76="","",SUMIFS('Girdi — Faturalar'!$G$2:$G$3001,'Girdi — Faturalar'!$C$2:$C$3001,A76,'Girdi — Faturalar'!$N$2:$N$3001,$Z$4))</f>
        <v/>
      </c>
      <c r="D76" s="11" t="str">
        <f aca="false">IF(A76="","",SUMIFS('Girdi — Faturalar'!$H$2:$H$3001,'Girdi — Faturalar'!$C$2:$C$3001,A76,'Girdi — Faturalar'!$N$2:$N$3001,$Z$4))</f>
        <v/>
      </c>
      <c r="E76" s="11" t="str">
        <f aca="false">IF(A76="","",SUMIFS('Girdi — Faturalar'!$I$2:$I$3001,'Girdi — Faturalar'!$C$2:$C$3001,A76,'Girdi — Faturalar'!$N$2:$N$3001,$Z$4))</f>
        <v/>
      </c>
      <c r="F76" s="16" t="str">
        <f aca="false">IF(OR(A76="",N(C76)=0),"",D76/C76)</f>
        <v/>
      </c>
      <c r="G76" s="17" t="str">
        <f aca="false">IF(A76="","",SUMIFS('Girdi — Faturalar'!$J$2:$J$3001,'Girdi — Faturalar'!$C$2:$C$3001,A76,'Girdi — Faturalar'!$N$2:$N$3001,$Z$4)/1000)</f>
        <v/>
      </c>
      <c r="H76" s="11" t="str">
        <f aca="false">IF(OR(A76="",N(G76)=0),"",E76/G76)</f>
        <v/>
      </c>
      <c r="I76" s="18" t="str">
        <f aca="false">IF(OR(A76="",N(E76)=0),"",IF('Girdi — Ek maliyet'!G59&lt;&gt;"",'Girdi — Ek maliyet'!G59,SUMIFS('Girdi — Faturalar'!$M$2:$M$3001,'Girdi — Faturalar'!$C$2:$C$3001,A76,'Girdi — Faturalar'!$N$2:$N$3001,$Z$4)/E76))</f>
        <v/>
      </c>
      <c r="J76" s="11" t="str">
        <f aca="false">IF(A76="","",G76*N('Girdi — Ek maliyet'!C59))</f>
        <v/>
      </c>
      <c r="K76" s="11" t="str">
        <f aca="false">IF(A76="","",G76*N('Girdi — Ek maliyet'!D59)+E76*N('Girdi — Ek maliyet'!E59))</f>
        <v/>
      </c>
      <c r="L76" s="11" t="str">
        <f aca="false">IF(A76="","",E76*N(I76)*IF('Girdi — Ek maliyet'!F59="",$D$3,'Girdi — Ek maliyet'!F59)/365)</f>
        <v/>
      </c>
      <c r="M76" s="11" t="str">
        <f aca="false">IF(A76="","",E76-J76-K76-L76)</f>
        <v/>
      </c>
      <c r="N76" s="19" t="str">
        <f aca="false">IF(OR(A76="",N(G76)=0),"",M76/G76)</f>
        <v/>
      </c>
      <c r="O76" s="11" t="str">
        <f aca="false">IF(N76="","",H76-N76)</f>
        <v/>
      </c>
      <c r="P76" s="18" t="str">
        <f aca="false">IF(OR(A76="",N(E76)=0),"",RANK(E76,$E$19:$E$218,0)+COUNTIF($E$19:E76,E76)-1)</f>
        <v/>
      </c>
      <c r="Q76" s="18" t="str">
        <f aca="false">IF(N76="","",RANK(N76,$N$19:$N$218,0)+COUNTIF($N$19:N76,N76)-1)</f>
        <v/>
      </c>
      <c r="R76" s="18" t="str">
        <f aca="false">IF(N76="","",RANK(N76,$N$19:$N$218,1)+COUNTIF($N$19:N76,N76)-1)</f>
        <v/>
      </c>
    </row>
    <row r="77" customFormat="false" ht="15" hidden="false" customHeight="false" outlineLevel="0" collapsed="false">
      <c r="A77" s="14" t="str">
        <f aca="false">IF('Girdi — Ek maliyet'!A60="","",'Girdi — Ek maliyet'!A60)</f>
        <v/>
      </c>
      <c r="B77" s="14" t="str">
        <f aca="false">IF(A77="","",'Girdi — Ek maliyet'!B60)</f>
        <v/>
      </c>
      <c r="C77" s="11" t="str">
        <f aca="false">IF(A77="","",SUMIFS('Girdi — Faturalar'!$G$2:$G$3001,'Girdi — Faturalar'!$C$2:$C$3001,A77,'Girdi — Faturalar'!$N$2:$N$3001,$Z$4))</f>
        <v/>
      </c>
      <c r="D77" s="11" t="str">
        <f aca="false">IF(A77="","",SUMIFS('Girdi — Faturalar'!$H$2:$H$3001,'Girdi — Faturalar'!$C$2:$C$3001,A77,'Girdi — Faturalar'!$N$2:$N$3001,$Z$4))</f>
        <v/>
      </c>
      <c r="E77" s="11" t="str">
        <f aca="false">IF(A77="","",SUMIFS('Girdi — Faturalar'!$I$2:$I$3001,'Girdi — Faturalar'!$C$2:$C$3001,A77,'Girdi — Faturalar'!$N$2:$N$3001,$Z$4))</f>
        <v/>
      </c>
      <c r="F77" s="16" t="str">
        <f aca="false">IF(OR(A77="",N(C77)=0),"",D77/C77)</f>
        <v/>
      </c>
      <c r="G77" s="17" t="str">
        <f aca="false">IF(A77="","",SUMIFS('Girdi — Faturalar'!$J$2:$J$3001,'Girdi — Faturalar'!$C$2:$C$3001,A77,'Girdi — Faturalar'!$N$2:$N$3001,$Z$4)/1000)</f>
        <v/>
      </c>
      <c r="H77" s="11" t="str">
        <f aca="false">IF(OR(A77="",N(G77)=0),"",E77/G77)</f>
        <v/>
      </c>
      <c r="I77" s="18" t="str">
        <f aca="false">IF(OR(A77="",N(E77)=0),"",IF('Girdi — Ek maliyet'!G60&lt;&gt;"",'Girdi — Ek maliyet'!G60,SUMIFS('Girdi — Faturalar'!$M$2:$M$3001,'Girdi — Faturalar'!$C$2:$C$3001,A77,'Girdi — Faturalar'!$N$2:$N$3001,$Z$4)/E77))</f>
        <v/>
      </c>
      <c r="J77" s="11" t="str">
        <f aca="false">IF(A77="","",G77*N('Girdi — Ek maliyet'!C60))</f>
        <v/>
      </c>
      <c r="K77" s="11" t="str">
        <f aca="false">IF(A77="","",G77*N('Girdi — Ek maliyet'!D60)+E77*N('Girdi — Ek maliyet'!E60))</f>
        <v/>
      </c>
      <c r="L77" s="11" t="str">
        <f aca="false">IF(A77="","",E77*N(I77)*IF('Girdi — Ek maliyet'!F60="",$D$3,'Girdi — Ek maliyet'!F60)/365)</f>
        <v/>
      </c>
      <c r="M77" s="11" t="str">
        <f aca="false">IF(A77="","",E77-J77-K77-L77)</f>
        <v/>
      </c>
      <c r="N77" s="19" t="str">
        <f aca="false">IF(OR(A77="",N(G77)=0),"",M77/G77)</f>
        <v/>
      </c>
      <c r="O77" s="11" t="str">
        <f aca="false">IF(N77="","",H77-N77)</f>
        <v/>
      </c>
      <c r="P77" s="18" t="str">
        <f aca="false">IF(OR(A77="",N(E77)=0),"",RANK(E77,$E$19:$E$218,0)+COUNTIF($E$19:E77,E77)-1)</f>
        <v/>
      </c>
      <c r="Q77" s="18" t="str">
        <f aca="false">IF(N77="","",RANK(N77,$N$19:$N$218,0)+COUNTIF($N$19:N77,N77)-1)</f>
        <v/>
      </c>
      <c r="R77" s="18" t="str">
        <f aca="false">IF(N77="","",RANK(N77,$N$19:$N$218,1)+COUNTIF($N$19:N77,N77)-1)</f>
        <v/>
      </c>
    </row>
    <row r="78" customFormat="false" ht="15" hidden="false" customHeight="false" outlineLevel="0" collapsed="false">
      <c r="A78" s="14" t="str">
        <f aca="false">IF('Girdi — Ek maliyet'!A61="","",'Girdi — Ek maliyet'!A61)</f>
        <v/>
      </c>
      <c r="B78" s="14" t="str">
        <f aca="false">IF(A78="","",'Girdi — Ek maliyet'!B61)</f>
        <v/>
      </c>
      <c r="C78" s="11" t="str">
        <f aca="false">IF(A78="","",SUMIFS('Girdi — Faturalar'!$G$2:$G$3001,'Girdi — Faturalar'!$C$2:$C$3001,A78,'Girdi — Faturalar'!$N$2:$N$3001,$Z$4))</f>
        <v/>
      </c>
      <c r="D78" s="11" t="str">
        <f aca="false">IF(A78="","",SUMIFS('Girdi — Faturalar'!$H$2:$H$3001,'Girdi — Faturalar'!$C$2:$C$3001,A78,'Girdi — Faturalar'!$N$2:$N$3001,$Z$4))</f>
        <v/>
      </c>
      <c r="E78" s="11" t="str">
        <f aca="false">IF(A78="","",SUMIFS('Girdi — Faturalar'!$I$2:$I$3001,'Girdi — Faturalar'!$C$2:$C$3001,A78,'Girdi — Faturalar'!$N$2:$N$3001,$Z$4))</f>
        <v/>
      </c>
      <c r="F78" s="16" t="str">
        <f aca="false">IF(OR(A78="",N(C78)=0),"",D78/C78)</f>
        <v/>
      </c>
      <c r="G78" s="17" t="str">
        <f aca="false">IF(A78="","",SUMIFS('Girdi — Faturalar'!$J$2:$J$3001,'Girdi — Faturalar'!$C$2:$C$3001,A78,'Girdi — Faturalar'!$N$2:$N$3001,$Z$4)/1000)</f>
        <v/>
      </c>
      <c r="H78" s="11" t="str">
        <f aca="false">IF(OR(A78="",N(G78)=0),"",E78/G78)</f>
        <v/>
      </c>
      <c r="I78" s="18" t="str">
        <f aca="false">IF(OR(A78="",N(E78)=0),"",IF('Girdi — Ek maliyet'!G61&lt;&gt;"",'Girdi — Ek maliyet'!G61,SUMIFS('Girdi — Faturalar'!$M$2:$M$3001,'Girdi — Faturalar'!$C$2:$C$3001,A78,'Girdi — Faturalar'!$N$2:$N$3001,$Z$4)/E78))</f>
        <v/>
      </c>
      <c r="J78" s="11" t="str">
        <f aca="false">IF(A78="","",G78*N('Girdi — Ek maliyet'!C61))</f>
        <v/>
      </c>
      <c r="K78" s="11" t="str">
        <f aca="false">IF(A78="","",G78*N('Girdi — Ek maliyet'!D61)+E78*N('Girdi — Ek maliyet'!E61))</f>
        <v/>
      </c>
      <c r="L78" s="11" t="str">
        <f aca="false">IF(A78="","",E78*N(I78)*IF('Girdi — Ek maliyet'!F61="",$D$3,'Girdi — Ek maliyet'!F61)/365)</f>
        <v/>
      </c>
      <c r="M78" s="11" t="str">
        <f aca="false">IF(A78="","",E78-J78-K78-L78)</f>
        <v/>
      </c>
      <c r="N78" s="19" t="str">
        <f aca="false">IF(OR(A78="",N(G78)=0),"",M78/G78)</f>
        <v/>
      </c>
      <c r="O78" s="11" t="str">
        <f aca="false">IF(N78="","",H78-N78)</f>
        <v/>
      </c>
      <c r="P78" s="18" t="str">
        <f aca="false">IF(OR(A78="",N(E78)=0),"",RANK(E78,$E$19:$E$218,0)+COUNTIF($E$19:E78,E78)-1)</f>
        <v/>
      </c>
      <c r="Q78" s="18" t="str">
        <f aca="false">IF(N78="","",RANK(N78,$N$19:$N$218,0)+COUNTIF($N$19:N78,N78)-1)</f>
        <v/>
      </c>
      <c r="R78" s="18" t="str">
        <f aca="false">IF(N78="","",RANK(N78,$N$19:$N$218,1)+COUNTIF($N$19:N78,N78)-1)</f>
        <v/>
      </c>
    </row>
    <row r="79" customFormat="false" ht="15" hidden="false" customHeight="false" outlineLevel="0" collapsed="false">
      <c r="A79" s="14" t="str">
        <f aca="false">IF('Girdi — Ek maliyet'!A62="","",'Girdi — Ek maliyet'!A62)</f>
        <v/>
      </c>
      <c r="B79" s="14" t="str">
        <f aca="false">IF(A79="","",'Girdi — Ek maliyet'!B62)</f>
        <v/>
      </c>
      <c r="C79" s="11" t="str">
        <f aca="false">IF(A79="","",SUMIFS('Girdi — Faturalar'!$G$2:$G$3001,'Girdi — Faturalar'!$C$2:$C$3001,A79,'Girdi — Faturalar'!$N$2:$N$3001,$Z$4))</f>
        <v/>
      </c>
      <c r="D79" s="11" t="str">
        <f aca="false">IF(A79="","",SUMIFS('Girdi — Faturalar'!$H$2:$H$3001,'Girdi — Faturalar'!$C$2:$C$3001,A79,'Girdi — Faturalar'!$N$2:$N$3001,$Z$4))</f>
        <v/>
      </c>
      <c r="E79" s="11" t="str">
        <f aca="false">IF(A79="","",SUMIFS('Girdi — Faturalar'!$I$2:$I$3001,'Girdi — Faturalar'!$C$2:$C$3001,A79,'Girdi — Faturalar'!$N$2:$N$3001,$Z$4))</f>
        <v/>
      </c>
      <c r="F79" s="16" t="str">
        <f aca="false">IF(OR(A79="",N(C79)=0),"",D79/C79)</f>
        <v/>
      </c>
      <c r="G79" s="17" t="str">
        <f aca="false">IF(A79="","",SUMIFS('Girdi — Faturalar'!$J$2:$J$3001,'Girdi — Faturalar'!$C$2:$C$3001,A79,'Girdi — Faturalar'!$N$2:$N$3001,$Z$4)/1000)</f>
        <v/>
      </c>
      <c r="H79" s="11" t="str">
        <f aca="false">IF(OR(A79="",N(G79)=0),"",E79/G79)</f>
        <v/>
      </c>
      <c r="I79" s="18" t="str">
        <f aca="false">IF(OR(A79="",N(E79)=0),"",IF('Girdi — Ek maliyet'!G62&lt;&gt;"",'Girdi — Ek maliyet'!G62,SUMIFS('Girdi — Faturalar'!$M$2:$M$3001,'Girdi — Faturalar'!$C$2:$C$3001,A79,'Girdi — Faturalar'!$N$2:$N$3001,$Z$4)/E79))</f>
        <v/>
      </c>
      <c r="J79" s="11" t="str">
        <f aca="false">IF(A79="","",G79*N('Girdi — Ek maliyet'!C62))</f>
        <v/>
      </c>
      <c r="K79" s="11" t="str">
        <f aca="false">IF(A79="","",G79*N('Girdi — Ek maliyet'!D62)+E79*N('Girdi — Ek maliyet'!E62))</f>
        <v/>
      </c>
      <c r="L79" s="11" t="str">
        <f aca="false">IF(A79="","",E79*N(I79)*IF('Girdi — Ek maliyet'!F62="",$D$3,'Girdi — Ek maliyet'!F62)/365)</f>
        <v/>
      </c>
      <c r="M79" s="11" t="str">
        <f aca="false">IF(A79="","",E79-J79-K79-L79)</f>
        <v/>
      </c>
      <c r="N79" s="19" t="str">
        <f aca="false">IF(OR(A79="",N(G79)=0),"",M79/G79)</f>
        <v/>
      </c>
      <c r="O79" s="11" t="str">
        <f aca="false">IF(N79="","",H79-N79)</f>
        <v/>
      </c>
      <c r="P79" s="18" t="str">
        <f aca="false">IF(OR(A79="",N(E79)=0),"",RANK(E79,$E$19:$E$218,0)+COUNTIF($E$19:E79,E79)-1)</f>
        <v/>
      </c>
      <c r="Q79" s="18" t="str">
        <f aca="false">IF(N79="","",RANK(N79,$N$19:$N$218,0)+COUNTIF($N$19:N79,N79)-1)</f>
        <v/>
      </c>
      <c r="R79" s="18" t="str">
        <f aca="false">IF(N79="","",RANK(N79,$N$19:$N$218,1)+COUNTIF($N$19:N79,N79)-1)</f>
        <v/>
      </c>
    </row>
    <row r="80" customFormat="false" ht="15" hidden="false" customHeight="false" outlineLevel="0" collapsed="false">
      <c r="A80" s="14" t="str">
        <f aca="false">IF('Girdi — Ek maliyet'!A63="","",'Girdi — Ek maliyet'!A63)</f>
        <v/>
      </c>
      <c r="B80" s="14" t="str">
        <f aca="false">IF(A80="","",'Girdi — Ek maliyet'!B63)</f>
        <v/>
      </c>
      <c r="C80" s="11" t="str">
        <f aca="false">IF(A80="","",SUMIFS('Girdi — Faturalar'!$G$2:$G$3001,'Girdi — Faturalar'!$C$2:$C$3001,A80,'Girdi — Faturalar'!$N$2:$N$3001,$Z$4))</f>
        <v/>
      </c>
      <c r="D80" s="11" t="str">
        <f aca="false">IF(A80="","",SUMIFS('Girdi — Faturalar'!$H$2:$H$3001,'Girdi — Faturalar'!$C$2:$C$3001,A80,'Girdi — Faturalar'!$N$2:$N$3001,$Z$4))</f>
        <v/>
      </c>
      <c r="E80" s="11" t="str">
        <f aca="false">IF(A80="","",SUMIFS('Girdi — Faturalar'!$I$2:$I$3001,'Girdi — Faturalar'!$C$2:$C$3001,A80,'Girdi — Faturalar'!$N$2:$N$3001,$Z$4))</f>
        <v/>
      </c>
      <c r="F80" s="16" t="str">
        <f aca="false">IF(OR(A80="",N(C80)=0),"",D80/C80)</f>
        <v/>
      </c>
      <c r="G80" s="17" t="str">
        <f aca="false">IF(A80="","",SUMIFS('Girdi — Faturalar'!$J$2:$J$3001,'Girdi — Faturalar'!$C$2:$C$3001,A80,'Girdi — Faturalar'!$N$2:$N$3001,$Z$4)/1000)</f>
        <v/>
      </c>
      <c r="H80" s="11" t="str">
        <f aca="false">IF(OR(A80="",N(G80)=0),"",E80/G80)</f>
        <v/>
      </c>
      <c r="I80" s="18" t="str">
        <f aca="false">IF(OR(A80="",N(E80)=0),"",IF('Girdi — Ek maliyet'!G63&lt;&gt;"",'Girdi — Ek maliyet'!G63,SUMIFS('Girdi — Faturalar'!$M$2:$M$3001,'Girdi — Faturalar'!$C$2:$C$3001,A80,'Girdi — Faturalar'!$N$2:$N$3001,$Z$4)/E80))</f>
        <v/>
      </c>
      <c r="J80" s="11" t="str">
        <f aca="false">IF(A80="","",G80*N('Girdi — Ek maliyet'!C63))</f>
        <v/>
      </c>
      <c r="K80" s="11" t="str">
        <f aca="false">IF(A80="","",G80*N('Girdi — Ek maliyet'!D63)+E80*N('Girdi — Ek maliyet'!E63))</f>
        <v/>
      </c>
      <c r="L80" s="11" t="str">
        <f aca="false">IF(A80="","",E80*N(I80)*IF('Girdi — Ek maliyet'!F63="",$D$3,'Girdi — Ek maliyet'!F63)/365)</f>
        <v/>
      </c>
      <c r="M80" s="11" t="str">
        <f aca="false">IF(A80="","",E80-J80-K80-L80)</f>
        <v/>
      </c>
      <c r="N80" s="19" t="str">
        <f aca="false">IF(OR(A80="",N(G80)=0),"",M80/G80)</f>
        <v/>
      </c>
      <c r="O80" s="11" t="str">
        <f aca="false">IF(N80="","",H80-N80)</f>
        <v/>
      </c>
      <c r="P80" s="18" t="str">
        <f aca="false">IF(OR(A80="",N(E80)=0),"",RANK(E80,$E$19:$E$218,0)+COUNTIF($E$19:E80,E80)-1)</f>
        <v/>
      </c>
      <c r="Q80" s="18" t="str">
        <f aca="false">IF(N80="","",RANK(N80,$N$19:$N$218,0)+COUNTIF($N$19:N80,N80)-1)</f>
        <v/>
      </c>
      <c r="R80" s="18" t="str">
        <f aca="false">IF(N80="","",RANK(N80,$N$19:$N$218,1)+COUNTIF($N$19:N80,N80)-1)</f>
        <v/>
      </c>
    </row>
    <row r="81" customFormat="false" ht="15" hidden="false" customHeight="false" outlineLevel="0" collapsed="false">
      <c r="A81" s="14" t="str">
        <f aca="false">IF('Girdi — Ek maliyet'!A64="","",'Girdi — Ek maliyet'!A64)</f>
        <v/>
      </c>
      <c r="B81" s="14" t="str">
        <f aca="false">IF(A81="","",'Girdi — Ek maliyet'!B64)</f>
        <v/>
      </c>
      <c r="C81" s="11" t="str">
        <f aca="false">IF(A81="","",SUMIFS('Girdi — Faturalar'!$G$2:$G$3001,'Girdi — Faturalar'!$C$2:$C$3001,A81,'Girdi — Faturalar'!$N$2:$N$3001,$Z$4))</f>
        <v/>
      </c>
      <c r="D81" s="11" t="str">
        <f aca="false">IF(A81="","",SUMIFS('Girdi — Faturalar'!$H$2:$H$3001,'Girdi — Faturalar'!$C$2:$C$3001,A81,'Girdi — Faturalar'!$N$2:$N$3001,$Z$4))</f>
        <v/>
      </c>
      <c r="E81" s="11" t="str">
        <f aca="false">IF(A81="","",SUMIFS('Girdi — Faturalar'!$I$2:$I$3001,'Girdi — Faturalar'!$C$2:$C$3001,A81,'Girdi — Faturalar'!$N$2:$N$3001,$Z$4))</f>
        <v/>
      </c>
      <c r="F81" s="16" t="str">
        <f aca="false">IF(OR(A81="",N(C81)=0),"",D81/C81)</f>
        <v/>
      </c>
      <c r="G81" s="17" t="str">
        <f aca="false">IF(A81="","",SUMIFS('Girdi — Faturalar'!$J$2:$J$3001,'Girdi — Faturalar'!$C$2:$C$3001,A81,'Girdi — Faturalar'!$N$2:$N$3001,$Z$4)/1000)</f>
        <v/>
      </c>
      <c r="H81" s="11" t="str">
        <f aca="false">IF(OR(A81="",N(G81)=0),"",E81/G81)</f>
        <v/>
      </c>
      <c r="I81" s="18" t="str">
        <f aca="false">IF(OR(A81="",N(E81)=0),"",IF('Girdi — Ek maliyet'!G64&lt;&gt;"",'Girdi — Ek maliyet'!G64,SUMIFS('Girdi — Faturalar'!$M$2:$M$3001,'Girdi — Faturalar'!$C$2:$C$3001,A81,'Girdi — Faturalar'!$N$2:$N$3001,$Z$4)/E81))</f>
        <v/>
      </c>
      <c r="J81" s="11" t="str">
        <f aca="false">IF(A81="","",G81*N('Girdi — Ek maliyet'!C64))</f>
        <v/>
      </c>
      <c r="K81" s="11" t="str">
        <f aca="false">IF(A81="","",G81*N('Girdi — Ek maliyet'!D64)+E81*N('Girdi — Ek maliyet'!E64))</f>
        <v/>
      </c>
      <c r="L81" s="11" t="str">
        <f aca="false">IF(A81="","",E81*N(I81)*IF('Girdi — Ek maliyet'!F64="",$D$3,'Girdi — Ek maliyet'!F64)/365)</f>
        <v/>
      </c>
      <c r="M81" s="11" t="str">
        <f aca="false">IF(A81="","",E81-J81-K81-L81)</f>
        <v/>
      </c>
      <c r="N81" s="19" t="str">
        <f aca="false">IF(OR(A81="",N(G81)=0),"",M81/G81)</f>
        <v/>
      </c>
      <c r="O81" s="11" t="str">
        <f aca="false">IF(N81="","",H81-N81)</f>
        <v/>
      </c>
      <c r="P81" s="18" t="str">
        <f aca="false">IF(OR(A81="",N(E81)=0),"",RANK(E81,$E$19:$E$218,0)+COUNTIF($E$19:E81,E81)-1)</f>
        <v/>
      </c>
      <c r="Q81" s="18" t="str">
        <f aca="false">IF(N81="","",RANK(N81,$N$19:$N$218,0)+COUNTIF($N$19:N81,N81)-1)</f>
        <v/>
      </c>
      <c r="R81" s="18" t="str">
        <f aca="false">IF(N81="","",RANK(N81,$N$19:$N$218,1)+COUNTIF($N$19:N81,N81)-1)</f>
        <v/>
      </c>
    </row>
    <row r="82" customFormat="false" ht="15" hidden="false" customHeight="false" outlineLevel="0" collapsed="false">
      <c r="A82" s="14" t="str">
        <f aca="false">IF('Girdi — Ek maliyet'!A65="","",'Girdi — Ek maliyet'!A65)</f>
        <v/>
      </c>
      <c r="B82" s="14" t="str">
        <f aca="false">IF(A82="","",'Girdi — Ek maliyet'!B65)</f>
        <v/>
      </c>
      <c r="C82" s="11" t="str">
        <f aca="false">IF(A82="","",SUMIFS('Girdi — Faturalar'!$G$2:$G$3001,'Girdi — Faturalar'!$C$2:$C$3001,A82,'Girdi — Faturalar'!$N$2:$N$3001,$Z$4))</f>
        <v/>
      </c>
      <c r="D82" s="11" t="str">
        <f aca="false">IF(A82="","",SUMIFS('Girdi — Faturalar'!$H$2:$H$3001,'Girdi — Faturalar'!$C$2:$C$3001,A82,'Girdi — Faturalar'!$N$2:$N$3001,$Z$4))</f>
        <v/>
      </c>
      <c r="E82" s="11" t="str">
        <f aca="false">IF(A82="","",SUMIFS('Girdi — Faturalar'!$I$2:$I$3001,'Girdi — Faturalar'!$C$2:$C$3001,A82,'Girdi — Faturalar'!$N$2:$N$3001,$Z$4))</f>
        <v/>
      </c>
      <c r="F82" s="16" t="str">
        <f aca="false">IF(OR(A82="",N(C82)=0),"",D82/C82)</f>
        <v/>
      </c>
      <c r="G82" s="17" t="str">
        <f aca="false">IF(A82="","",SUMIFS('Girdi — Faturalar'!$J$2:$J$3001,'Girdi — Faturalar'!$C$2:$C$3001,A82,'Girdi — Faturalar'!$N$2:$N$3001,$Z$4)/1000)</f>
        <v/>
      </c>
      <c r="H82" s="11" t="str">
        <f aca="false">IF(OR(A82="",N(G82)=0),"",E82/G82)</f>
        <v/>
      </c>
      <c r="I82" s="18" t="str">
        <f aca="false">IF(OR(A82="",N(E82)=0),"",IF('Girdi — Ek maliyet'!G65&lt;&gt;"",'Girdi — Ek maliyet'!G65,SUMIFS('Girdi — Faturalar'!$M$2:$M$3001,'Girdi — Faturalar'!$C$2:$C$3001,A82,'Girdi — Faturalar'!$N$2:$N$3001,$Z$4)/E82))</f>
        <v/>
      </c>
      <c r="J82" s="11" t="str">
        <f aca="false">IF(A82="","",G82*N('Girdi — Ek maliyet'!C65))</f>
        <v/>
      </c>
      <c r="K82" s="11" t="str">
        <f aca="false">IF(A82="","",G82*N('Girdi — Ek maliyet'!D65)+E82*N('Girdi — Ek maliyet'!E65))</f>
        <v/>
      </c>
      <c r="L82" s="11" t="str">
        <f aca="false">IF(A82="","",E82*N(I82)*IF('Girdi — Ek maliyet'!F65="",$D$3,'Girdi — Ek maliyet'!F65)/365)</f>
        <v/>
      </c>
      <c r="M82" s="11" t="str">
        <f aca="false">IF(A82="","",E82-J82-K82-L82)</f>
        <v/>
      </c>
      <c r="N82" s="19" t="str">
        <f aca="false">IF(OR(A82="",N(G82)=0),"",M82/G82)</f>
        <v/>
      </c>
      <c r="O82" s="11" t="str">
        <f aca="false">IF(N82="","",H82-N82)</f>
        <v/>
      </c>
      <c r="P82" s="18" t="str">
        <f aca="false">IF(OR(A82="",N(E82)=0),"",RANK(E82,$E$19:$E$218,0)+COUNTIF($E$19:E82,E82)-1)</f>
        <v/>
      </c>
      <c r="Q82" s="18" t="str">
        <f aca="false">IF(N82="","",RANK(N82,$N$19:$N$218,0)+COUNTIF($N$19:N82,N82)-1)</f>
        <v/>
      </c>
      <c r="R82" s="18" t="str">
        <f aca="false">IF(N82="","",RANK(N82,$N$19:$N$218,1)+COUNTIF($N$19:N82,N82)-1)</f>
        <v/>
      </c>
    </row>
    <row r="83" customFormat="false" ht="15" hidden="false" customHeight="false" outlineLevel="0" collapsed="false">
      <c r="A83" s="14" t="str">
        <f aca="false">IF('Girdi — Ek maliyet'!A66="","",'Girdi — Ek maliyet'!A66)</f>
        <v/>
      </c>
      <c r="B83" s="14" t="str">
        <f aca="false">IF(A83="","",'Girdi — Ek maliyet'!B66)</f>
        <v/>
      </c>
      <c r="C83" s="11" t="str">
        <f aca="false">IF(A83="","",SUMIFS('Girdi — Faturalar'!$G$2:$G$3001,'Girdi — Faturalar'!$C$2:$C$3001,A83,'Girdi — Faturalar'!$N$2:$N$3001,$Z$4))</f>
        <v/>
      </c>
      <c r="D83" s="11" t="str">
        <f aca="false">IF(A83="","",SUMIFS('Girdi — Faturalar'!$H$2:$H$3001,'Girdi — Faturalar'!$C$2:$C$3001,A83,'Girdi — Faturalar'!$N$2:$N$3001,$Z$4))</f>
        <v/>
      </c>
      <c r="E83" s="11" t="str">
        <f aca="false">IF(A83="","",SUMIFS('Girdi — Faturalar'!$I$2:$I$3001,'Girdi — Faturalar'!$C$2:$C$3001,A83,'Girdi — Faturalar'!$N$2:$N$3001,$Z$4))</f>
        <v/>
      </c>
      <c r="F83" s="16" t="str">
        <f aca="false">IF(OR(A83="",N(C83)=0),"",D83/C83)</f>
        <v/>
      </c>
      <c r="G83" s="17" t="str">
        <f aca="false">IF(A83="","",SUMIFS('Girdi — Faturalar'!$J$2:$J$3001,'Girdi — Faturalar'!$C$2:$C$3001,A83,'Girdi — Faturalar'!$N$2:$N$3001,$Z$4)/1000)</f>
        <v/>
      </c>
      <c r="H83" s="11" t="str">
        <f aca="false">IF(OR(A83="",N(G83)=0),"",E83/G83)</f>
        <v/>
      </c>
      <c r="I83" s="18" t="str">
        <f aca="false">IF(OR(A83="",N(E83)=0),"",IF('Girdi — Ek maliyet'!G66&lt;&gt;"",'Girdi — Ek maliyet'!G66,SUMIFS('Girdi — Faturalar'!$M$2:$M$3001,'Girdi — Faturalar'!$C$2:$C$3001,A83,'Girdi — Faturalar'!$N$2:$N$3001,$Z$4)/E83))</f>
        <v/>
      </c>
      <c r="J83" s="11" t="str">
        <f aca="false">IF(A83="","",G83*N('Girdi — Ek maliyet'!C66))</f>
        <v/>
      </c>
      <c r="K83" s="11" t="str">
        <f aca="false">IF(A83="","",G83*N('Girdi — Ek maliyet'!D66)+E83*N('Girdi — Ek maliyet'!E66))</f>
        <v/>
      </c>
      <c r="L83" s="11" t="str">
        <f aca="false">IF(A83="","",E83*N(I83)*IF('Girdi — Ek maliyet'!F66="",$D$3,'Girdi — Ek maliyet'!F66)/365)</f>
        <v/>
      </c>
      <c r="M83" s="11" t="str">
        <f aca="false">IF(A83="","",E83-J83-K83-L83)</f>
        <v/>
      </c>
      <c r="N83" s="19" t="str">
        <f aca="false">IF(OR(A83="",N(G83)=0),"",M83/G83)</f>
        <v/>
      </c>
      <c r="O83" s="11" t="str">
        <f aca="false">IF(N83="","",H83-N83)</f>
        <v/>
      </c>
      <c r="P83" s="18" t="str">
        <f aca="false">IF(OR(A83="",N(E83)=0),"",RANK(E83,$E$19:$E$218,0)+COUNTIF($E$19:E83,E83)-1)</f>
        <v/>
      </c>
      <c r="Q83" s="18" t="str">
        <f aca="false">IF(N83="","",RANK(N83,$N$19:$N$218,0)+COUNTIF($N$19:N83,N83)-1)</f>
        <v/>
      </c>
      <c r="R83" s="18" t="str">
        <f aca="false">IF(N83="","",RANK(N83,$N$19:$N$218,1)+COUNTIF($N$19:N83,N83)-1)</f>
        <v/>
      </c>
    </row>
    <row r="84" customFormat="false" ht="15" hidden="false" customHeight="false" outlineLevel="0" collapsed="false">
      <c r="A84" s="14" t="str">
        <f aca="false">IF('Girdi — Ek maliyet'!A67="","",'Girdi — Ek maliyet'!A67)</f>
        <v/>
      </c>
      <c r="B84" s="14" t="str">
        <f aca="false">IF(A84="","",'Girdi — Ek maliyet'!B67)</f>
        <v/>
      </c>
      <c r="C84" s="11" t="str">
        <f aca="false">IF(A84="","",SUMIFS('Girdi — Faturalar'!$G$2:$G$3001,'Girdi — Faturalar'!$C$2:$C$3001,A84,'Girdi — Faturalar'!$N$2:$N$3001,$Z$4))</f>
        <v/>
      </c>
      <c r="D84" s="11" t="str">
        <f aca="false">IF(A84="","",SUMIFS('Girdi — Faturalar'!$H$2:$H$3001,'Girdi — Faturalar'!$C$2:$C$3001,A84,'Girdi — Faturalar'!$N$2:$N$3001,$Z$4))</f>
        <v/>
      </c>
      <c r="E84" s="11" t="str">
        <f aca="false">IF(A84="","",SUMIFS('Girdi — Faturalar'!$I$2:$I$3001,'Girdi — Faturalar'!$C$2:$C$3001,A84,'Girdi — Faturalar'!$N$2:$N$3001,$Z$4))</f>
        <v/>
      </c>
      <c r="F84" s="16" t="str">
        <f aca="false">IF(OR(A84="",N(C84)=0),"",D84/C84)</f>
        <v/>
      </c>
      <c r="G84" s="17" t="str">
        <f aca="false">IF(A84="","",SUMIFS('Girdi — Faturalar'!$J$2:$J$3001,'Girdi — Faturalar'!$C$2:$C$3001,A84,'Girdi — Faturalar'!$N$2:$N$3001,$Z$4)/1000)</f>
        <v/>
      </c>
      <c r="H84" s="11" t="str">
        <f aca="false">IF(OR(A84="",N(G84)=0),"",E84/G84)</f>
        <v/>
      </c>
      <c r="I84" s="18" t="str">
        <f aca="false">IF(OR(A84="",N(E84)=0),"",IF('Girdi — Ek maliyet'!G67&lt;&gt;"",'Girdi — Ek maliyet'!G67,SUMIFS('Girdi — Faturalar'!$M$2:$M$3001,'Girdi — Faturalar'!$C$2:$C$3001,A84,'Girdi — Faturalar'!$N$2:$N$3001,$Z$4)/E84))</f>
        <v/>
      </c>
      <c r="J84" s="11" t="str">
        <f aca="false">IF(A84="","",G84*N('Girdi — Ek maliyet'!C67))</f>
        <v/>
      </c>
      <c r="K84" s="11" t="str">
        <f aca="false">IF(A84="","",G84*N('Girdi — Ek maliyet'!D67)+E84*N('Girdi — Ek maliyet'!E67))</f>
        <v/>
      </c>
      <c r="L84" s="11" t="str">
        <f aca="false">IF(A84="","",E84*N(I84)*IF('Girdi — Ek maliyet'!F67="",$D$3,'Girdi — Ek maliyet'!F67)/365)</f>
        <v/>
      </c>
      <c r="M84" s="11" t="str">
        <f aca="false">IF(A84="","",E84-J84-K84-L84)</f>
        <v/>
      </c>
      <c r="N84" s="19" t="str">
        <f aca="false">IF(OR(A84="",N(G84)=0),"",M84/G84)</f>
        <v/>
      </c>
      <c r="O84" s="11" t="str">
        <f aca="false">IF(N84="","",H84-N84)</f>
        <v/>
      </c>
      <c r="P84" s="18" t="str">
        <f aca="false">IF(OR(A84="",N(E84)=0),"",RANK(E84,$E$19:$E$218,0)+COUNTIF($E$19:E84,E84)-1)</f>
        <v/>
      </c>
      <c r="Q84" s="18" t="str">
        <f aca="false">IF(N84="","",RANK(N84,$N$19:$N$218,0)+COUNTIF($N$19:N84,N84)-1)</f>
        <v/>
      </c>
      <c r="R84" s="18" t="str">
        <f aca="false">IF(N84="","",RANK(N84,$N$19:$N$218,1)+COUNTIF($N$19:N84,N84)-1)</f>
        <v/>
      </c>
    </row>
    <row r="85" customFormat="false" ht="15" hidden="false" customHeight="false" outlineLevel="0" collapsed="false">
      <c r="A85" s="14" t="str">
        <f aca="false">IF('Girdi — Ek maliyet'!A68="","",'Girdi — Ek maliyet'!A68)</f>
        <v/>
      </c>
      <c r="B85" s="14" t="str">
        <f aca="false">IF(A85="","",'Girdi — Ek maliyet'!B68)</f>
        <v/>
      </c>
      <c r="C85" s="11" t="str">
        <f aca="false">IF(A85="","",SUMIFS('Girdi — Faturalar'!$G$2:$G$3001,'Girdi — Faturalar'!$C$2:$C$3001,A85,'Girdi — Faturalar'!$N$2:$N$3001,$Z$4))</f>
        <v/>
      </c>
      <c r="D85" s="11" t="str">
        <f aca="false">IF(A85="","",SUMIFS('Girdi — Faturalar'!$H$2:$H$3001,'Girdi — Faturalar'!$C$2:$C$3001,A85,'Girdi — Faturalar'!$N$2:$N$3001,$Z$4))</f>
        <v/>
      </c>
      <c r="E85" s="11" t="str">
        <f aca="false">IF(A85="","",SUMIFS('Girdi — Faturalar'!$I$2:$I$3001,'Girdi — Faturalar'!$C$2:$C$3001,A85,'Girdi — Faturalar'!$N$2:$N$3001,$Z$4))</f>
        <v/>
      </c>
      <c r="F85" s="16" t="str">
        <f aca="false">IF(OR(A85="",N(C85)=0),"",D85/C85)</f>
        <v/>
      </c>
      <c r="G85" s="17" t="str">
        <f aca="false">IF(A85="","",SUMIFS('Girdi — Faturalar'!$J$2:$J$3001,'Girdi — Faturalar'!$C$2:$C$3001,A85,'Girdi — Faturalar'!$N$2:$N$3001,$Z$4)/1000)</f>
        <v/>
      </c>
      <c r="H85" s="11" t="str">
        <f aca="false">IF(OR(A85="",N(G85)=0),"",E85/G85)</f>
        <v/>
      </c>
      <c r="I85" s="18" t="str">
        <f aca="false">IF(OR(A85="",N(E85)=0),"",IF('Girdi — Ek maliyet'!G68&lt;&gt;"",'Girdi — Ek maliyet'!G68,SUMIFS('Girdi — Faturalar'!$M$2:$M$3001,'Girdi — Faturalar'!$C$2:$C$3001,A85,'Girdi — Faturalar'!$N$2:$N$3001,$Z$4)/E85))</f>
        <v/>
      </c>
      <c r="J85" s="11" t="str">
        <f aca="false">IF(A85="","",G85*N('Girdi — Ek maliyet'!C68))</f>
        <v/>
      </c>
      <c r="K85" s="11" t="str">
        <f aca="false">IF(A85="","",G85*N('Girdi — Ek maliyet'!D68)+E85*N('Girdi — Ek maliyet'!E68))</f>
        <v/>
      </c>
      <c r="L85" s="11" t="str">
        <f aca="false">IF(A85="","",E85*N(I85)*IF('Girdi — Ek maliyet'!F68="",$D$3,'Girdi — Ek maliyet'!F68)/365)</f>
        <v/>
      </c>
      <c r="M85" s="11" t="str">
        <f aca="false">IF(A85="","",E85-J85-K85-L85)</f>
        <v/>
      </c>
      <c r="N85" s="19" t="str">
        <f aca="false">IF(OR(A85="",N(G85)=0),"",M85/G85)</f>
        <v/>
      </c>
      <c r="O85" s="11" t="str">
        <f aca="false">IF(N85="","",H85-N85)</f>
        <v/>
      </c>
      <c r="P85" s="18" t="str">
        <f aca="false">IF(OR(A85="",N(E85)=0),"",RANK(E85,$E$19:$E$218,0)+COUNTIF($E$19:E85,E85)-1)</f>
        <v/>
      </c>
      <c r="Q85" s="18" t="str">
        <f aca="false">IF(N85="","",RANK(N85,$N$19:$N$218,0)+COUNTIF($N$19:N85,N85)-1)</f>
        <v/>
      </c>
      <c r="R85" s="18" t="str">
        <f aca="false">IF(N85="","",RANK(N85,$N$19:$N$218,1)+COUNTIF($N$19:N85,N85)-1)</f>
        <v/>
      </c>
    </row>
    <row r="86" customFormat="false" ht="15" hidden="false" customHeight="false" outlineLevel="0" collapsed="false">
      <c r="A86" s="14" t="str">
        <f aca="false">IF('Girdi — Ek maliyet'!A69="","",'Girdi — Ek maliyet'!A69)</f>
        <v/>
      </c>
      <c r="B86" s="14" t="str">
        <f aca="false">IF(A86="","",'Girdi — Ek maliyet'!B69)</f>
        <v/>
      </c>
      <c r="C86" s="11" t="str">
        <f aca="false">IF(A86="","",SUMIFS('Girdi — Faturalar'!$G$2:$G$3001,'Girdi — Faturalar'!$C$2:$C$3001,A86,'Girdi — Faturalar'!$N$2:$N$3001,$Z$4))</f>
        <v/>
      </c>
      <c r="D86" s="11" t="str">
        <f aca="false">IF(A86="","",SUMIFS('Girdi — Faturalar'!$H$2:$H$3001,'Girdi — Faturalar'!$C$2:$C$3001,A86,'Girdi — Faturalar'!$N$2:$N$3001,$Z$4))</f>
        <v/>
      </c>
      <c r="E86" s="11" t="str">
        <f aca="false">IF(A86="","",SUMIFS('Girdi — Faturalar'!$I$2:$I$3001,'Girdi — Faturalar'!$C$2:$C$3001,A86,'Girdi — Faturalar'!$N$2:$N$3001,$Z$4))</f>
        <v/>
      </c>
      <c r="F86" s="16" t="str">
        <f aca="false">IF(OR(A86="",N(C86)=0),"",D86/C86)</f>
        <v/>
      </c>
      <c r="G86" s="17" t="str">
        <f aca="false">IF(A86="","",SUMIFS('Girdi — Faturalar'!$J$2:$J$3001,'Girdi — Faturalar'!$C$2:$C$3001,A86,'Girdi — Faturalar'!$N$2:$N$3001,$Z$4)/1000)</f>
        <v/>
      </c>
      <c r="H86" s="11" t="str">
        <f aca="false">IF(OR(A86="",N(G86)=0),"",E86/G86)</f>
        <v/>
      </c>
      <c r="I86" s="18" t="str">
        <f aca="false">IF(OR(A86="",N(E86)=0),"",IF('Girdi — Ek maliyet'!G69&lt;&gt;"",'Girdi — Ek maliyet'!G69,SUMIFS('Girdi — Faturalar'!$M$2:$M$3001,'Girdi — Faturalar'!$C$2:$C$3001,A86,'Girdi — Faturalar'!$N$2:$N$3001,$Z$4)/E86))</f>
        <v/>
      </c>
      <c r="J86" s="11" t="str">
        <f aca="false">IF(A86="","",G86*N('Girdi — Ek maliyet'!C69))</f>
        <v/>
      </c>
      <c r="K86" s="11" t="str">
        <f aca="false">IF(A86="","",G86*N('Girdi — Ek maliyet'!D69)+E86*N('Girdi — Ek maliyet'!E69))</f>
        <v/>
      </c>
      <c r="L86" s="11" t="str">
        <f aca="false">IF(A86="","",E86*N(I86)*IF('Girdi — Ek maliyet'!F69="",$D$3,'Girdi — Ek maliyet'!F69)/365)</f>
        <v/>
      </c>
      <c r="M86" s="11" t="str">
        <f aca="false">IF(A86="","",E86-J86-K86-L86)</f>
        <v/>
      </c>
      <c r="N86" s="19" t="str">
        <f aca="false">IF(OR(A86="",N(G86)=0),"",M86/G86)</f>
        <v/>
      </c>
      <c r="O86" s="11" t="str">
        <f aca="false">IF(N86="","",H86-N86)</f>
        <v/>
      </c>
      <c r="P86" s="18" t="str">
        <f aca="false">IF(OR(A86="",N(E86)=0),"",RANK(E86,$E$19:$E$218,0)+COUNTIF($E$19:E86,E86)-1)</f>
        <v/>
      </c>
      <c r="Q86" s="18" t="str">
        <f aca="false">IF(N86="","",RANK(N86,$N$19:$N$218,0)+COUNTIF($N$19:N86,N86)-1)</f>
        <v/>
      </c>
      <c r="R86" s="18" t="str">
        <f aca="false">IF(N86="","",RANK(N86,$N$19:$N$218,1)+COUNTIF($N$19:N86,N86)-1)</f>
        <v/>
      </c>
    </row>
    <row r="87" customFormat="false" ht="15" hidden="false" customHeight="false" outlineLevel="0" collapsed="false">
      <c r="A87" s="14" t="str">
        <f aca="false">IF('Girdi — Ek maliyet'!A70="","",'Girdi — Ek maliyet'!A70)</f>
        <v/>
      </c>
      <c r="B87" s="14" t="str">
        <f aca="false">IF(A87="","",'Girdi — Ek maliyet'!B70)</f>
        <v/>
      </c>
      <c r="C87" s="11" t="str">
        <f aca="false">IF(A87="","",SUMIFS('Girdi — Faturalar'!$G$2:$G$3001,'Girdi — Faturalar'!$C$2:$C$3001,A87,'Girdi — Faturalar'!$N$2:$N$3001,$Z$4))</f>
        <v/>
      </c>
      <c r="D87" s="11" t="str">
        <f aca="false">IF(A87="","",SUMIFS('Girdi — Faturalar'!$H$2:$H$3001,'Girdi — Faturalar'!$C$2:$C$3001,A87,'Girdi — Faturalar'!$N$2:$N$3001,$Z$4))</f>
        <v/>
      </c>
      <c r="E87" s="11" t="str">
        <f aca="false">IF(A87="","",SUMIFS('Girdi — Faturalar'!$I$2:$I$3001,'Girdi — Faturalar'!$C$2:$C$3001,A87,'Girdi — Faturalar'!$N$2:$N$3001,$Z$4))</f>
        <v/>
      </c>
      <c r="F87" s="16" t="str">
        <f aca="false">IF(OR(A87="",N(C87)=0),"",D87/C87)</f>
        <v/>
      </c>
      <c r="G87" s="17" t="str">
        <f aca="false">IF(A87="","",SUMIFS('Girdi — Faturalar'!$J$2:$J$3001,'Girdi — Faturalar'!$C$2:$C$3001,A87,'Girdi — Faturalar'!$N$2:$N$3001,$Z$4)/1000)</f>
        <v/>
      </c>
      <c r="H87" s="11" t="str">
        <f aca="false">IF(OR(A87="",N(G87)=0),"",E87/G87)</f>
        <v/>
      </c>
      <c r="I87" s="18" t="str">
        <f aca="false">IF(OR(A87="",N(E87)=0),"",IF('Girdi — Ek maliyet'!G70&lt;&gt;"",'Girdi — Ek maliyet'!G70,SUMIFS('Girdi — Faturalar'!$M$2:$M$3001,'Girdi — Faturalar'!$C$2:$C$3001,A87,'Girdi — Faturalar'!$N$2:$N$3001,$Z$4)/E87))</f>
        <v/>
      </c>
      <c r="J87" s="11" t="str">
        <f aca="false">IF(A87="","",G87*N('Girdi — Ek maliyet'!C70))</f>
        <v/>
      </c>
      <c r="K87" s="11" t="str">
        <f aca="false">IF(A87="","",G87*N('Girdi — Ek maliyet'!D70)+E87*N('Girdi — Ek maliyet'!E70))</f>
        <v/>
      </c>
      <c r="L87" s="11" t="str">
        <f aca="false">IF(A87="","",E87*N(I87)*IF('Girdi — Ek maliyet'!F70="",$D$3,'Girdi — Ek maliyet'!F70)/365)</f>
        <v/>
      </c>
      <c r="M87" s="11" t="str">
        <f aca="false">IF(A87="","",E87-J87-K87-L87)</f>
        <v/>
      </c>
      <c r="N87" s="19" t="str">
        <f aca="false">IF(OR(A87="",N(G87)=0),"",M87/G87)</f>
        <v/>
      </c>
      <c r="O87" s="11" t="str">
        <f aca="false">IF(N87="","",H87-N87)</f>
        <v/>
      </c>
      <c r="P87" s="18" t="str">
        <f aca="false">IF(OR(A87="",N(E87)=0),"",RANK(E87,$E$19:$E$218,0)+COUNTIF($E$19:E87,E87)-1)</f>
        <v/>
      </c>
      <c r="Q87" s="18" t="str">
        <f aca="false">IF(N87="","",RANK(N87,$N$19:$N$218,0)+COUNTIF($N$19:N87,N87)-1)</f>
        <v/>
      </c>
      <c r="R87" s="18" t="str">
        <f aca="false">IF(N87="","",RANK(N87,$N$19:$N$218,1)+COUNTIF($N$19:N87,N87)-1)</f>
        <v/>
      </c>
    </row>
    <row r="88" customFormat="false" ht="15" hidden="false" customHeight="false" outlineLevel="0" collapsed="false">
      <c r="A88" s="14" t="str">
        <f aca="false">IF('Girdi — Ek maliyet'!A71="","",'Girdi — Ek maliyet'!A71)</f>
        <v/>
      </c>
      <c r="B88" s="14" t="str">
        <f aca="false">IF(A88="","",'Girdi — Ek maliyet'!B71)</f>
        <v/>
      </c>
      <c r="C88" s="11" t="str">
        <f aca="false">IF(A88="","",SUMIFS('Girdi — Faturalar'!$G$2:$G$3001,'Girdi — Faturalar'!$C$2:$C$3001,A88,'Girdi — Faturalar'!$N$2:$N$3001,$Z$4))</f>
        <v/>
      </c>
      <c r="D88" s="11" t="str">
        <f aca="false">IF(A88="","",SUMIFS('Girdi — Faturalar'!$H$2:$H$3001,'Girdi — Faturalar'!$C$2:$C$3001,A88,'Girdi — Faturalar'!$N$2:$N$3001,$Z$4))</f>
        <v/>
      </c>
      <c r="E88" s="11" t="str">
        <f aca="false">IF(A88="","",SUMIFS('Girdi — Faturalar'!$I$2:$I$3001,'Girdi — Faturalar'!$C$2:$C$3001,A88,'Girdi — Faturalar'!$N$2:$N$3001,$Z$4))</f>
        <v/>
      </c>
      <c r="F88" s="16" t="str">
        <f aca="false">IF(OR(A88="",N(C88)=0),"",D88/C88)</f>
        <v/>
      </c>
      <c r="G88" s="17" t="str">
        <f aca="false">IF(A88="","",SUMIFS('Girdi — Faturalar'!$J$2:$J$3001,'Girdi — Faturalar'!$C$2:$C$3001,A88,'Girdi — Faturalar'!$N$2:$N$3001,$Z$4)/1000)</f>
        <v/>
      </c>
      <c r="H88" s="11" t="str">
        <f aca="false">IF(OR(A88="",N(G88)=0),"",E88/G88)</f>
        <v/>
      </c>
      <c r="I88" s="18" t="str">
        <f aca="false">IF(OR(A88="",N(E88)=0),"",IF('Girdi — Ek maliyet'!G71&lt;&gt;"",'Girdi — Ek maliyet'!G71,SUMIFS('Girdi — Faturalar'!$M$2:$M$3001,'Girdi — Faturalar'!$C$2:$C$3001,A88,'Girdi — Faturalar'!$N$2:$N$3001,$Z$4)/E88))</f>
        <v/>
      </c>
      <c r="J88" s="11" t="str">
        <f aca="false">IF(A88="","",G88*N('Girdi — Ek maliyet'!C71))</f>
        <v/>
      </c>
      <c r="K88" s="11" t="str">
        <f aca="false">IF(A88="","",G88*N('Girdi — Ek maliyet'!D71)+E88*N('Girdi — Ek maliyet'!E71))</f>
        <v/>
      </c>
      <c r="L88" s="11" t="str">
        <f aca="false">IF(A88="","",E88*N(I88)*IF('Girdi — Ek maliyet'!F71="",$D$3,'Girdi — Ek maliyet'!F71)/365)</f>
        <v/>
      </c>
      <c r="M88" s="11" t="str">
        <f aca="false">IF(A88="","",E88-J88-K88-L88)</f>
        <v/>
      </c>
      <c r="N88" s="19" t="str">
        <f aca="false">IF(OR(A88="",N(G88)=0),"",M88/G88)</f>
        <v/>
      </c>
      <c r="O88" s="11" t="str">
        <f aca="false">IF(N88="","",H88-N88)</f>
        <v/>
      </c>
      <c r="P88" s="18" t="str">
        <f aca="false">IF(OR(A88="",N(E88)=0),"",RANK(E88,$E$19:$E$218,0)+COUNTIF($E$19:E88,E88)-1)</f>
        <v/>
      </c>
      <c r="Q88" s="18" t="str">
        <f aca="false">IF(N88="","",RANK(N88,$N$19:$N$218,0)+COUNTIF($N$19:N88,N88)-1)</f>
        <v/>
      </c>
      <c r="R88" s="18" t="str">
        <f aca="false">IF(N88="","",RANK(N88,$N$19:$N$218,1)+COUNTIF($N$19:N88,N88)-1)</f>
        <v/>
      </c>
    </row>
    <row r="89" customFormat="false" ht="15" hidden="false" customHeight="false" outlineLevel="0" collapsed="false">
      <c r="A89" s="14" t="str">
        <f aca="false">IF('Girdi — Ek maliyet'!A72="","",'Girdi — Ek maliyet'!A72)</f>
        <v/>
      </c>
      <c r="B89" s="14" t="str">
        <f aca="false">IF(A89="","",'Girdi — Ek maliyet'!B72)</f>
        <v/>
      </c>
      <c r="C89" s="11" t="str">
        <f aca="false">IF(A89="","",SUMIFS('Girdi — Faturalar'!$G$2:$G$3001,'Girdi — Faturalar'!$C$2:$C$3001,A89,'Girdi — Faturalar'!$N$2:$N$3001,$Z$4))</f>
        <v/>
      </c>
      <c r="D89" s="11" t="str">
        <f aca="false">IF(A89="","",SUMIFS('Girdi — Faturalar'!$H$2:$H$3001,'Girdi — Faturalar'!$C$2:$C$3001,A89,'Girdi — Faturalar'!$N$2:$N$3001,$Z$4))</f>
        <v/>
      </c>
      <c r="E89" s="11" t="str">
        <f aca="false">IF(A89="","",SUMIFS('Girdi — Faturalar'!$I$2:$I$3001,'Girdi — Faturalar'!$C$2:$C$3001,A89,'Girdi — Faturalar'!$N$2:$N$3001,$Z$4))</f>
        <v/>
      </c>
      <c r="F89" s="16" t="str">
        <f aca="false">IF(OR(A89="",N(C89)=0),"",D89/C89)</f>
        <v/>
      </c>
      <c r="G89" s="17" t="str">
        <f aca="false">IF(A89="","",SUMIFS('Girdi — Faturalar'!$J$2:$J$3001,'Girdi — Faturalar'!$C$2:$C$3001,A89,'Girdi — Faturalar'!$N$2:$N$3001,$Z$4)/1000)</f>
        <v/>
      </c>
      <c r="H89" s="11" t="str">
        <f aca="false">IF(OR(A89="",N(G89)=0),"",E89/G89)</f>
        <v/>
      </c>
      <c r="I89" s="18" t="str">
        <f aca="false">IF(OR(A89="",N(E89)=0),"",IF('Girdi — Ek maliyet'!G72&lt;&gt;"",'Girdi — Ek maliyet'!G72,SUMIFS('Girdi — Faturalar'!$M$2:$M$3001,'Girdi — Faturalar'!$C$2:$C$3001,A89,'Girdi — Faturalar'!$N$2:$N$3001,$Z$4)/E89))</f>
        <v/>
      </c>
      <c r="J89" s="11" t="str">
        <f aca="false">IF(A89="","",G89*N('Girdi — Ek maliyet'!C72))</f>
        <v/>
      </c>
      <c r="K89" s="11" t="str">
        <f aca="false">IF(A89="","",G89*N('Girdi — Ek maliyet'!D72)+E89*N('Girdi — Ek maliyet'!E72))</f>
        <v/>
      </c>
      <c r="L89" s="11" t="str">
        <f aca="false">IF(A89="","",E89*N(I89)*IF('Girdi — Ek maliyet'!F72="",$D$3,'Girdi — Ek maliyet'!F72)/365)</f>
        <v/>
      </c>
      <c r="M89" s="11" t="str">
        <f aca="false">IF(A89="","",E89-J89-K89-L89)</f>
        <v/>
      </c>
      <c r="N89" s="19" t="str">
        <f aca="false">IF(OR(A89="",N(G89)=0),"",M89/G89)</f>
        <v/>
      </c>
      <c r="O89" s="11" t="str">
        <f aca="false">IF(N89="","",H89-N89)</f>
        <v/>
      </c>
      <c r="P89" s="18" t="str">
        <f aca="false">IF(OR(A89="",N(E89)=0),"",RANK(E89,$E$19:$E$218,0)+COUNTIF($E$19:E89,E89)-1)</f>
        <v/>
      </c>
      <c r="Q89" s="18" t="str">
        <f aca="false">IF(N89="","",RANK(N89,$N$19:$N$218,0)+COUNTIF($N$19:N89,N89)-1)</f>
        <v/>
      </c>
      <c r="R89" s="18" t="str">
        <f aca="false">IF(N89="","",RANK(N89,$N$19:$N$218,1)+COUNTIF($N$19:N89,N89)-1)</f>
        <v/>
      </c>
    </row>
    <row r="90" customFormat="false" ht="15" hidden="false" customHeight="false" outlineLevel="0" collapsed="false">
      <c r="A90" s="14" t="str">
        <f aca="false">IF('Girdi — Ek maliyet'!A73="","",'Girdi — Ek maliyet'!A73)</f>
        <v/>
      </c>
      <c r="B90" s="14" t="str">
        <f aca="false">IF(A90="","",'Girdi — Ek maliyet'!B73)</f>
        <v/>
      </c>
      <c r="C90" s="11" t="str">
        <f aca="false">IF(A90="","",SUMIFS('Girdi — Faturalar'!$G$2:$G$3001,'Girdi — Faturalar'!$C$2:$C$3001,A90,'Girdi — Faturalar'!$N$2:$N$3001,$Z$4))</f>
        <v/>
      </c>
      <c r="D90" s="11" t="str">
        <f aca="false">IF(A90="","",SUMIFS('Girdi — Faturalar'!$H$2:$H$3001,'Girdi — Faturalar'!$C$2:$C$3001,A90,'Girdi — Faturalar'!$N$2:$N$3001,$Z$4))</f>
        <v/>
      </c>
      <c r="E90" s="11" t="str">
        <f aca="false">IF(A90="","",SUMIFS('Girdi — Faturalar'!$I$2:$I$3001,'Girdi — Faturalar'!$C$2:$C$3001,A90,'Girdi — Faturalar'!$N$2:$N$3001,$Z$4))</f>
        <v/>
      </c>
      <c r="F90" s="16" t="str">
        <f aca="false">IF(OR(A90="",N(C90)=0),"",D90/C90)</f>
        <v/>
      </c>
      <c r="G90" s="17" t="str">
        <f aca="false">IF(A90="","",SUMIFS('Girdi — Faturalar'!$J$2:$J$3001,'Girdi — Faturalar'!$C$2:$C$3001,A90,'Girdi — Faturalar'!$N$2:$N$3001,$Z$4)/1000)</f>
        <v/>
      </c>
      <c r="H90" s="11" t="str">
        <f aca="false">IF(OR(A90="",N(G90)=0),"",E90/G90)</f>
        <v/>
      </c>
      <c r="I90" s="18" t="str">
        <f aca="false">IF(OR(A90="",N(E90)=0),"",IF('Girdi — Ek maliyet'!G73&lt;&gt;"",'Girdi — Ek maliyet'!G73,SUMIFS('Girdi — Faturalar'!$M$2:$M$3001,'Girdi — Faturalar'!$C$2:$C$3001,A90,'Girdi — Faturalar'!$N$2:$N$3001,$Z$4)/E90))</f>
        <v/>
      </c>
      <c r="J90" s="11" t="str">
        <f aca="false">IF(A90="","",G90*N('Girdi — Ek maliyet'!C73))</f>
        <v/>
      </c>
      <c r="K90" s="11" t="str">
        <f aca="false">IF(A90="","",G90*N('Girdi — Ek maliyet'!D73)+E90*N('Girdi — Ek maliyet'!E73))</f>
        <v/>
      </c>
      <c r="L90" s="11" t="str">
        <f aca="false">IF(A90="","",E90*N(I90)*IF('Girdi — Ek maliyet'!F73="",$D$3,'Girdi — Ek maliyet'!F73)/365)</f>
        <v/>
      </c>
      <c r="M90" s="11" t="str">
        <f aca="false">IF(A90="","",E90-J90-K90-L90)</f>
        <v/>
      </c>
      <c r="N90" s="19" t="str">
        <f aca="false">IF(OR(A90="",N(G90)=0),"",M90/G90)</f>
        <v/>
      </c>
      <c r="O90" s="11" t="str">
        <f aca="false">IF(N90="","",H90-N90)</f>
        <v/>
      </c>
      <c r="P90" s="18" t="str">
        <f aca="false">IF(OR(A90="",N(E90)=0),"",RANK(E90,$E$19:$E$218,0)+COUNTIF($E$19:E90,E90)-1)</f>
        <v/>
      </c>
      <c r="Q90" s="18" t="str">
        <f aca="false">IF(N90="","",RANK(N90,$N$19:$N$218,0)+COUNTIF($N$19:N90,N90)-1)</f>
        <v/>
      </c>
      <c r="R90" s="18" t="str">
        <f aca="false">IF(N90="","",RANK(N90,$N$19:$N$218,1)+COUNTIF($N$19:N90,N90)-1)</f>
        <v/>
      </c>
    </row>
    <row r="91" customFormat="false" ht="15" hidden="false" customHeight="false" outlineLevel="0" collapsed="false">
      <c r="A91" s="14" t="str">
        <f aca="false">IF('Girdi — Ek maliyet'!A74="","",'Girdi — Ek maliyet'!A74)</f>
        <v/>
      </c>
      <c r="B91" s="14" t="str">
        <f aca="false">IF(A91="","",'Girdi — Ek maliyet'!B74)</f>
        <v/>
      </c>
      <c r="C91" s="11" t="str">
        <f aca="false">IF(A91="","",SUMIFS('Girdi — Faturalar'!$G$2:$G$3001,'Girdi — Faturalar'!$C$2:$C$3001,A91,'Girdi — Faturalar'!$N$2:$N$3001,$Z$4))</f>
        <v/>
      </c>
      <c r="D91" s="11" t="str">
        <f aca="false">IF(A91="","",SUMIFS('Girdi — Faturalar'!$H$2:$H$3001,'Girdi — Faturalar'!$C$2:$C$3001,A91,'Girdi — Faturalar'!$N$2:$N$3001,$Z$4))</f>
        <v/>
      </c>
      <c r="E91" s="11" t="str">
        <f aca="false">IF(A91="","",SUMIFS('Girdi — Faturalar'!$I$2:$I$3001,'Girdi — Faturalar'!$C$2:$C$3001,A91,'Girdi — Faturalar'!$N$2:$N$3001,$Z$4))</f>
        <v/>
      </c>
      <c r="F91" s="16" t="str">
        <f aca="false">IF(OR(A91="",N(C91)=0),"",D91/C91)</f>
        <v/>
      </c>
      <c r="G91" s="17" t="str">
        <f aca="false">IF(A91="","",SUMIFS('Girdi — Faturalar'!$J$2:$J$3001,'Girdi — Faturalar'!$C$2:$C$3001,A91,'Girdi — Faturalar'!$N$2:$N$3001,$Z$4)/1000)</f>
        <v/>
      </c>
      <c r="H91" s="11" t="str">
        <f aca="false">IF(OR(A91="",N(G91)=0),"",E91/G91)</f>
        <v/>
      </c>
      <c r="I91" s="18" t="str">
        <f aca="false">IF(OR(A91="",N(E91)=0),"",IF('Girdi — Ek maliyet'!G74&lt;&gt;"",'Girdi — Ek maliyet'!G74,SUMIFS('Girdi — Faturalar'!$M$2:$M$3001,'Girdi — Faturalar'!$C$2:$C$3001,A91,'Girdi — Faturalar'!$N$2:$N$3001,$Z$4)/E91))</f>
        <v/>
      </c>
      <c r="J91" s="11" t="str">
        <f aca="false">IF(A91="","",G91*N('Girdi — Ek maliyet'!C74))</f>
        <v/>
      </c>
      <c r="K91" s="11" t="str">
        <f aca="false">IF(A91="","",G91*N('Girdi — Ek maliyet'!D74)+E91*N('Girdi — Ek maliyet'!E74))</f>
        <v/>
      </c>
      <c r="L91" s="11" t="str">
        <f aca="false">IF(A91="","",E91*N(I91)*IF('Girdi — Ek maliyet'!F74="",$D$3,'Girdi — Ek maliyet'!F74)/365)</f>
        <v/>
      </c>
      <c r="M91" s="11" t="str">
        <f aca="false">IF(A91="","",E91-J91-K91-L91)</f>
        <v/>
      </c>
      <c r="N91" s="19" t="str">
        <f aca="false">IF(OR(A91="",N(G91)=0),"",M91/G91)</f>
        <v/>
      </c>
      <c r="O91" s="11" t="str">
        <f aca="false">IF(N91="","",H91-N91)</f>
        <v/>
      </c>
      <c r="P91" s="18" t="str">
        <f aca="false">IF(OR(A91="",N(E91)=0),"",RANK(E91,$E$19:$E$218,0)+COUNTIF($E$19:E91,E91)-1)</f>
        <v/>
      </c>
      <c r="Q91" s="18" t="str">
        <f aca="false">IF(N91="","",RANK(N91,$N$19:$N$218,0)+COUNTIF($N$19:N91,N91)-1)</f>
        <v/>
      </c>
      <c r="R91" s="18" t="str">
        <f aca="false">IF(N91="","",RANK(N91,$N$19:$N$218,1)+COUNTIF($N$19:N91,N91)-1)</f>
        <v/>
      </c>
    </row>
    <row r="92" customFormat="false" ht="15" hidden="false" customHeight="false" outlineLevel="0" collapsed="false">
      <c r="A92" s="14" t="str">
        <f aca="false">IF('Girdi — Ek maliyet'!A75="","",'Girdi — Ek maliyet'!A75)</f>
        <v/>
      </c>
      <c r="B92" s="14" t="str">
        <f aca="false">IF(A92="","",'Girdi — Ek maliyet'!B75)</f>
        <v/>
      </c>
      <c r="C92" s="11" t="str">
        <f aca="false">IF(A92="","",SUMIFS('Girdi — Faturalar'!$G$2:$G$3001,'Girdi — Faturalar'!$C$2:$C$3001,A92,'Girdi — Faturalar'!$N$2:$N$3001,$Z$4))</f>
        <v/>
      </c>
      <c r="D92" s="11" t="str">
        <f aca="false">IF(A92="","",SUMIFS('Girdi — Faturalar'!$H$2:$H$3001,'Girdi — Faturalar'!$C$2:$C$3001,A92,'Girdi — Faturalar'!$N$2:$N$3001,$Z$4))</f>
        <v/>
      </c>
      <c r="E92" s="11" t="str">
        <f aca="false">IF(A92="","",SUMIFS('Girdi — Faturalar'!$I$2:$I$3001,'Girdi — Faturalar'!$C$2:$C$3001,A92,'Girdi — Faturalar'!$N$2:$N$3001,$Z$4))</f>
        <v/>
      </c>
      <c r="F92" s="16" t="str">
        <f aca="false">IF(OR(A92="",N(C92)=0),"",D92/C92)</f>
        <v/>
      </c>
      <c r="G92" s="17" t="str">
        <f aca="false">IF(A92="","",SUMIFS('Girdi — Faturalar'!$J$2:$J$3001,'Girdi — Faturalar'!$C$2:$C$3001,A92,'Girdi — Faturalar'!$N$2:$N$3001,$Z$4)/1000)</f>
        <v/>
      </c>
      <c r="H92" s="11" t="str">
        <f aca="false">IF(OR(A92="",N(G92)=0),"",E92/G92)</f>
        <v/>
      </c>
      <c r="I92" s="18" t="str">
        <f aca="false">IF(OR(A92="",N(E92)=0),"",IF('Girdi — Ek maliyet'!G75&lt;&gt;"",'Girdi — Ek maliyet'!G75,SUMIFS('Girdi — Faturalar'!$M$2:$M$3001,'Girdi — Faturalar'!$C$2:$C$3001,A92,'Girdi — Faturalar'!$N$2:$N$3001,$Z$4)/E92))</f>
        <v/>
      </c>
      <c r="J92" s="11" t="str">
        <f aca="false">IF(A92="","",G92*N('Girdi — Ek maliyet'!C75))</f>
        <v/>
      </c>
      <c r="K92" s="11" t="str">
        <f aca="false">IF(A92="","",G92*N('Girdi — Ek maliyet'!D75)+E92*N('Girdi — Ek maliyet'!E75))</f>
        <v/>
      </c>
      <c r="L92" s="11" t="str">
        <f aca="false">IF(A92="","",E92*N(I92)*IF('Girdi — Ek maliyet'!F75="",$D$3,'Girdi — Ek maliyet'!F75)/365)</f>
        <v/>
      </c>
      <c r="M92" s="11" t="str">
        <f aca="false">IF(A92="","",E92-J92-K92-L92)</f>
        <v/>
      </c>
      <c r="N92" s="19" t="str">
        <f aca="false">IF(OR(A92="",N(G92)=0),"",M92/G92)</f>
        <v/>
      </c>
      <c r="O92" s="11" t="str">
        <f aca="false">IF(N92="","",H92-N92)</f>
        <v/>
      </c>
      <c r="P92" s="18" t="str">
        <f aca="false">IF(OR(A92="",N(E92)=0),"",RANK(E92,$E$19:$E$218,0)+COUNTIF($E$19:E92,E92)-1)</f>
        <v/>
      </c>
      <c r="Q92" s="18" t="str">
        <f aca="false">IF(N92="","",RANK(N92,$N$19:$N$218,0)+COUNTIF($N$19:N92,N92)-1)</f>
        <v/>
      </c>
      <c r="R92" s="18" t="str">
        <f aca="false">IF(N92="","",RANK(N92,$N$19:$N$218,1)+COUNTIF($N$19:N92,N92)-1)</f>
        <v/>
      </c>
    </row>
    <row r="93" customFormat="false" ht="15" hidden="false" customHeight="false" outlineLevel="0" collapsed="false">
      <c r="A93" s="14" t="str">
        <f aca="false">IF('Girdi — Ek maliyet'!A76="","",'Girdi — Ek maliyet'!A76)</f>
        <v/>
      </c>
      <c r="B93" s="14" t="str">
        <f aca="false">IF(A93="","",'Girdi — Ek maliyet'!B76)</f>
        <v/>
      </c>
      <c r="C93" s="11" t="str">
        <f aca="false">IF(A93="","",SUMIFS('Girdi — Faturalar'!$G$2:$G$3001,'Girdi — Faturalar'!$C$2:$C$3001,A93,'Girdi — Faturalar'!$N$2:$N$3001,$Z$4))</f>
        <v/>
      </c>
      <c r="D93" s="11" t="str">
        <f aca="false">IF(A93="","",SUMIFS('Girdi — Faturalar'!$H$2:$H$3001,'Girdi — Faturalar'!$C$2:$C$3001,A93,'Girdi — Faturalar'!$N$2:$N$3001,$Z$4))</f>
        <v/>
      </c>
      <c r="E93" s="11" t="str">
        <f aca="false">IF(A93="","",SUMIFS('Girdi — Faturalar'!$I$2:$I$3001,'Girdi — Faturalar'!$C$2:$C$3001,A93,'Girdi — Faturalar'!$N$2:$N$3001,$Z$4))</f>
        <v/>
      </c>
      <c r="F93" s="16" t="str">
        <f aca="false">IF(OR(A93="",N(C93)=0),"",D93/C93)</f>
        <v/>
      </c>
      <c r="G93" s="17" t="str">
        <f aca="false">IF(A93="","",SUMIFS('Girdi — Faturalar'!$J$2:$J$3001,'Girdi — Faturalar'!$C$2:$C$3001,A93,'Girdi — Faturalar'!$N$2:$N$3001,$Z$4)/1000)</f>
        <v/>
      </c>
      <c r="H93" s="11" t="str">
        <f aca="false">IF(OR(A93="",N(G93)=0),"",E93/G93)</f>
        <v/>
      </c>
      <c r="I93" s="18" t="str">
        <f aca="false">IF(OR(A93="",N(E93)=0),"",IF('Girdi — Ek maliyet'!G76&lt;&gt;"",'Girdi — Ek maliyet'!G76,SUMIFS('Girdi — Faturalar'!$M$2:$M$3001,'Girdi — Faturalar'!$C$2:$C$3001,A93,'Girdi — Faturalar'!$N$2:$N$3001,$Z$4)/E93))</f>
        <v/>
      </c>
      <c r="J93" s="11" t="str">
        <f aca="false">IF(A93="","",G93*N('Girdi — Ek maliyet'!C76))</f>
        <v/>
      </c>
      <c r="K93" s="11" t="str">
        <f aca="false">IF(A93="","",G93*N('Girdi — Ek maliyet'!D76)+E93*N('Girdi — Ek maliyet'!E76))</f>
        <v/>
      </c>
      <c r="L93" s="11" t="str">
        <f aca="false">IF(A93="","",E93*N(I93)*IF('Girdi — Ek maliyet'!F76="",$D$3,'Girdi — Ek maliyet'!F76)/365)</f>
        <v/>
      </c>
      <c r="M93" s="11" t="str">
        <f aca="false">IF(A93="","",E93-J93-K93-L93)</f>
        <v/>
      </c>
      <c r="N93" s="19" t="str">
        <f aca="false">IF(OR(A93="",N(G93)=0),"",M93/G93)</f>
        <v/>
      </c>
      <c r="O93" s="11" t="str">
        <f aca="false">IF(N93="","",H93-N93)</f>
        <v/>
      </c>
      <c r="P93" s="18" t="str">
        <f aca="false">IF(OR(A93="",N(E93)=0),"",RANK(E93,$E$19:$E$218,0)+COUNTIF($E$19:E93,E93)-1)</f>
        <v/>
      </c>
      <c r="Q93" s="18" t="str">
        <f aca="false">IF(N93="","",RANK(N93,$N$19:$N$218,0)+COUNTIF($N$19:N93,N93)-1)</f>
        <v/>
      </c>
      <c r="R93" s="18" t="str">
        <f aca="false">IF(N93="","",RANK(N93,$N$19:$N$218,1)+COUNTIF($N$19:N93,N93)-1)</f>
        <v/>
      </c>
    </row>
    <row r="94" customFormat="false" ht="15" hidden="false" customHeight="false" outlineLevel="0" collapsed="false">
      <c r="A94" s="14" t="str">
        <f aca="false">IF('Girdi — Ek maliyet'!A77="","",'Girdi — Ek maliyet'!A77)</f>
        <v/>
      </c>
      <c r="B94" s="14" t="str">
        <f aca="false">IF(A94="","",'Girdi — Ek maliyet'!B77)</f>
        <v/>
      </c>
      <c r="C94" s="11" t="str">
        <f aca="false">IF(A94="","",SUMIFS('Girdi — Faturalar'!$G$2:$G$3001,'Girdi — Faturalar'!$C$2:$C$3001,A94,'Girdi — Faturalar'!$N$2:$N$3001,$Z$4))</f>
        <v/>
      </c>
      <c r="D94" s="11" t="str">
        <f aca="false">IF(A94="","",SUMIFS('Girdi — Faturalar'!$H$2:$H$3001,'Girdi — Faturalar'!$C$2:$C$3001,A94,'Girdi — Faturalar'!$N$2:$N$3001,$Z$4))</f>
        <v/>
      </c>
      <c r="E94" s="11" t="str">
        <f aca="false">IF(A94="","",SUMIFS('Girdi — Faturalar'!$I$2:$I$3001,'Girdi — Faturalar'!$C$2:$C$3001,A94,'Girdi — Faturalar'!$N$2:$N$3001,$Z$4))</f>
        <v/>
      </c>
      <c r="F94" s="16" t="str">
        <f aca="false">IF(OR(A94="",N(C94)=0),"",D94/C94)</f>
        <v/>
      </c>
      <c r="G94" s="17" t="str">
        <f aca="false">IF(A94="","",SUMIFS('Girdi — Faturalar'!$J$2:$J$3001,'Girdi — Faturalar'!$C$2:$C$3001,A94,'Girdi — Faturalar'!$N$2:$N$3001,$Z$4)/1000)</f>
        <v/>
      </c>
      <c r="H94" s="11" t="str">
        <f aca="false">IF(OR(A94="",N(G94)=0),"",E94/G94)</f>
        <v/>
      </c>
      <c r="I94" s="18" t="str">
        <f aca="false">IF(OR(A94="",N(E94)=0),"",IF('Girdi — Ek maliyet'!G77&lt;&gt;"",'Girdi — Ek maliyet'!G77,SUMIFS('Girdi — Faturalar'!$M$2:$M$3001,'Girdi — Faturalar'!$C$2:$C$3001,A94,'Girdi — Faturalar'!$N$2:$N$3001,$Z$4)/E94))</f>
        <v/>
      </c>
      <c r="J94" s="11" t="str">
        <f aca="false">IF(A94="","",G94*N('Girdi — Ek maliyet'!C77))</f>
        <v/>
      </c>
      <c r="K94" s="11" t="str">
        <f aca="false">IF(A94="","",G94*N('Girdi — Ek maliyet'!D77)+E94*N('Girdi — Ek maliyet'!E77))</f>
        <v/>
      </c>
      <c r="L94" s="11" t="str">
        <f aca="false">IF(A94="","",E94*N(I94)*IF('Girdi — Ek maliyet'!F77="",$D$3,'Girdi — Ek maliyet'!F77)/365)</f>
        <v/>
      </c>
      <c r="M94" s="11" t="str">
        <f aca="false">IF(A94="","",E94-J94-K94-L94)</f>
        <v/>
      </c>
      <c r="N94" s="19" t="str">
        <f aca="false">IF(OR(A94="",N(G94)=0),"",M94/G94)</f>
        <v/>
      </c>
      <c r="O94" s="11" t="str">
        <f aca="false">IF(N94="","",H94-N94)</f>
        <v/>
      </c>
      <c r="P94" s="18" t="str">
        <f aca="false">IF(OR(A94="",N(E94)=0),"",RANK(E94,$E$19:$E$218,0)+COUNTIF($E$19:E94,E94)-1)</f>
        <v/>
      </c>
      <c r="Q94" s="18" t="str">
        <f aca="false">IF(N94="","",RANK(N94,$N$19:$N$218,0)+COUNTIF($N$19:N94,N94)-1)</f>
        <v/>
      </c>
      <c r="R94" s="18" t="str">
        <f aca="false">IF(N94="","",RANK(N94,$N$19:$N$218,1)+COUNTIF($N$19:N94,N94)-1)</f>
        <v/>
      </c>
    </row>
    <row r="95" customFormat="false" ht="15" hidden="false" customHeight="false" outlineLevel="0" collapsed="false">
      <c r="A95" s="14" t="str">
        <f aca="false">IF('Girdi — Ek maliyet'!A78="","",'Girdi — Ek maliyet'!A78)</f>
        <v/>
      </c>
      <c r="B95" s="14" t="str">
        <f aca="false">IF(A95="","",'Girdi — Ek maliyet'!B78)</f>
        <v/>
      </c>
      <c r="C95" s="11" t="str">
        <f aca="false">IF(A95="","",SUMIFS('Girdi — Faturalar'!$G$2:$G$3001,'Girdi — Faturalar'!$C$2:$C$3001,A95,'Girdi — Faturalar'!$N$2:$N$3001,$Z$4))</f>
        <v/>
      </c>
      <c r="D95" s="11" t="str">
        <f aca="false">IF(A95="","",SUMIFS('Girdi — Faturalar'!$H$2:$H$3001,'Girdi — Faturalar'!$C$2:$C$3001,A95,'Girdi — Faturalar'!$N$2:$N$3001,$Z$4))</f>
        <v/>
      </c>
      <c r="E95" s="11" t="str">
        <f aca="false">IF(A95="","",SUMIFS('Girdi — Faturalar'!$I$2:$I$3001,'Girdi — Faturalar'!$C$2:$C$3001,A95,'Girdi — Faturalar'!$N$2:$N$3001,$Z$4))</f>
        <v/>
      </c>
      <c r="F95" s="16" t="str">
        <f aca="false">IF(OR(A95="",N(C95)=0),"",D95/C95)</f>
        <v/>
      </c>
      <c r="G95" s="17" t="str">
        <f aca="false">IF(A95="","",SUMIFS('Girdi — Faturalar'!$J$2:$J$3001,'Girdi — Faturalar'!$C$2:$C$3001,A95,'Girdi — Faturalar'!$N$2:$N$3001,$Z$4)/1000)</f>
        <v/>
      </c>
      <c r="H95" s="11" t="str">
        <f aca="false">IF(OR(A95="",N(G95)=0),"",E95/G95)</f>
        <v/>
      </c>
      <c r="I95" s="18" t="str">
        <f aca="false">IF(OR(A95="",N(E95)=0),"",IF('Girdi — Ek maliyet'!G78&lt;&gt;"",'Girdi — Ek maliyet'!G78,SUMIFS('Girdi — Faturalar'!$M$2:$M$3001,'Girdi — Faturalar'!$C$2:$C$3001,A95,'Girdi — Faturalar'!$N$2:$N$3001,$Z$4)/E95))</f>
        <v/>
      </c>
      <c r="J95" s="11" t="str">
        <f aca="false">IF(A95="","",G95*N('Girdi — Ek maliyet'!C78))</f>
        <v/>
      </c>
      <c r="K95" s="11" t="str">
        <f aca="false">IF(A95="","",G95*N('Girdi — Ek maliyet'!D78)+E95*N('Girdi — Ek maliyet'!E78))</f>
        <v/>
      </c>
      <c r="L95" s="11" t="str">
        <f aca="false">IF(A95="","",E95*N(I95)*IF('Girdi — Ek maliyet'!F78="",$D$3,'Girdi — Ek maliyet'!F78)/365)</f>
        <v/>
      </c>
      <c r="M95" s="11" t="str">
        <f aca="false">IF(A95="","",E95-J95-K95-L95)</f>
        <v/>
      </c>
      <c r="N95" s="19" t="str">
        <f aca="false">IF(OR(A95="",N(G95)=0),"",M95/G95)</f>
        <v/>
      </c>
      <c r="O95" s="11" t="str">
        <f aca="false">IF(N95="","",H95-N95)</f>
        <v/>
      </c>
      <c r="P95" s="18" t="str">
        <f aca="false">IF(OR(A95="",N(E95)=0),"",RANK(E95,$E$19:$E$218,0)+COUNTIF($E$19:E95,E95)-1)</f>
        <v/>
      </c>
      <c r="Q95" s="18" t="str">
        <f aca="false">IF(N95="","",RANK(N95,$N$19:$N$218,0)+COUNTIF($N$19:N95,N95)-1)</f>
        <v/>
      </c>
      <c r="R95" s="18" t="str">
        <f aca="false">IF(N95="","",RANK(N95,$N$19:$N$218,1)+COUNTIF($N$19:N95,N95)-1)</f>
        <v/>
      </c>
    </row>
    <row r="96" customFormat="false" ht="15" hidden="false" customHeight="false" outlineLevel="0" collapsed="false">
      <c r="A96" s="14" t="str">
        <f aca="false">IF('Girdi — Ek maliyet'!A79="","",'Girdi — Ek maliyet'!A79)</f>
        <v/>
      </c>
      <c r="B96" s="14" t="str">
        <f aca="false">IF(A96="","",'Girdi — Ek maliyet'!B79)</f>
        <v/>
      </c>
      <c r="C96" s="11" t="str">
        <f aca="false">IF(A96="","",SUMIFS('Girdi — Faturalar'!$G$2:$G$3001,'Girdi — Faturalar'!$C$2:$C$3001,A96,'Girdi — Faturalar'!$N$2:$N$3001,$Z$4))</f>
        <v/>
      </c>
      <c r="D96" s="11" t="str">
        <f aca="false">IF(A96="","",SUMIFS('Girdi — Faturalar'!$H$2:$H$3001,'Girdi — Faturalar'!$C$2:$C$3001,A96,'Girdi — Faturalar'!$N$2:$N$3001,$Z$4))</f>
        <v/>
      </c>
      <c r="E96" s="11" t="str">
        <f aca="false">IF(A96="","",SUMIFS('Girdi — Faturalar'!$I$2:$I$3001,'Girdi — Faturalar'!$C$2:$C$3001,A96,'Girdi — Faturalar'!$N$2:$N$3001,$Z$4))</f>
        <v/>
      </c>
      <c r="F96" s="16" t="str">
        <f aca="false">IF(OR(A96="",N(C96)=0),"",D96/C96)</f>
        <v/>
      </c>
      <c r="G96" s="17" t="str">
        <f aca="false">IF(A96="","",SUMIFS('Girdi — Faturalar'!$J$2:$J$3001,'Girdi — Faturalar'!$C$2:$C$3001,A96,'Girdi — Faturalar'!$N$2:$N$3001,$Z$4)/1000)</f>
        <v/>
      </c>
      <c r="H96" s="11" t="str">
        <f aca="false">IF(OR(A96="",N(G96)=0),"",E96/G96)</f>
        <v/>
      </c>
      <c r="I96" s="18" t="str">
        <f aca="false">IF(OR(A96="",N(E96)=0),"",IF('Girdi — Ek maliyet'!G79&lt;&gt;"",'Girdi — Ek maliyet'!G79,SUMIFS('Girdi — Faturalar'!$M$2:$M$3001,'Girdi — Faturalar'!$C$2:$C$3001,A96,'Girdi — Faturalar'!$N$2:$N$3001,$Z$4)/E96))</f>
        <v/>
      </c>
      <c r="J96" s="11" t="str">
        <f aca="false">IF(A96="","",G96*N('Girdi — Ek maliyet'!C79))</f>
        <v/>
      </c>
      <c r="K96" s="11" t="str">
        <f aca="false">IF(A96="","",G96*N('Girdi — Ek maliyet'!D79)+E96*N('Girdi — Ek maliyet'!E79))</f>
        <v/>
      </c>
      <c r="L96" s="11" t="str">
        <f aca="false">IF(A96="","",E96*N(I96)*IF('Girdi — Ek maliyet'!F79="",$D$3,'Girdi — Ek maliyet'!F79)/365)</f>
        <v/>
      </c>
      <c r="M96" s="11" t="str">
        <f aca="false">IF(A96="","",E96-J96-K96-L96)</f>
        <v/>
      </c>
      <c r="N96" s="19" t="str">
        <f aca="false">IF(OR(A96="",N(G96)=0),"",M96/G96)</f>
        <v/>
      </c>
      <c r="O96" s="11" t="str">
        <f aca="false">IF(N96="","",H96-N96)</f>
        <v/>
      </c>
      <c r="P96" s="18" t="str">
        <f aca="false">IF(OR(A96="",N(E96)=0),"",RANK(E96,$E$19:$E$218,0)+COUNTIF($E$19:E96,E96)-1)</f>
        <v/>
      </c>
      <c r="Q96" s="18" t="str">
        <f aca="false">IF(N96="","",RANK(N96,$N$19:$N$218,0)+COUNTIF($N$19:N96,N96)-1)</f>
        <v/>
      </c>
      <c r="R96" s="18" t="str">
        <f aca="false">IF(N96="","",RANK(N96,$N$19:$N$218,1)+COUNTIF($N$19:N96,N96)-1)</f>
        <v/>
      </c>
    </row>
    <row r="97" customFormat="false" ht="15" hidden="false" customHeight="false" outlineLevel="0" collapsed="false">
      <c r="A97" s="14" t="str">
        <f aca="false">IF('Girdi — Ek maliyet'!A80="","",'Girdi — Ek maliyet'!A80)</f>
        <v/>
      </c>
      <c r="B97" s="14" t="str">
        <f aca="false">IF(A97="","",'Girdi — Ek maliyet'!B80)</f>
        <v/>
      </c>
      <c r="C97" s="11" t="str">
        <f aca="false">IF(A97="","",SUMIFS('Girdi — Faturalar'!$G$2:$G$3001,'Girdi — Faturalar'!$C$2:$C$3001,A97,'Girdi — Faturalar'!$N$2:$N$3001,$Z$4))</f>
        <v/>
      </c>
      <c r="D97" s="11" t="str">
        <f aca="false">IF(A97="","",SUMIFS('Girdi — Faturalar'!$H$2:$H$3001,'Girdi — Faturalar'!$C$2:$C$3001,A97,'Girdi — Faturalar'!$N$2:$N$3001,$Z$4))</f>
        <v/>
      </c>
      <c r="E97" s="11" t="str">
        <f aca="false">IF(A97="","",SUMIFS('Girdi — Faturalar'!$I$2:$I$3001,'Girdi — Faturalar'!$C$2:$C$3001,A97,'Girdi — Faturalar'!$N$2:$N$3001,$Z$4))</f>
        <v/>
      </c>
      <c r="F97" s="16" t="str">
        <f aca="false">IF(OR(A97="",N(C97)=0),"",D97/C97)</f>
        <v/>
      </c>
      <c r="G97" s="17" t="str">
        <f aca="false">IF(A97="","",SUMIFS('Girdi — Faturalar'!$J$2:$J$3001,'Girdi — Faturalar'!$C$2:$C$3001,A97,'Girdi — Faturalar'!$N$2:$N$3001,$Z$4)/1000)</f>
        <v/>
      </c>
      <c r="H97" s="11" t="str">
        <f aca="false">IF(OR(A97="",N(G97)=0),"",E97/G97)</f>
        <v/>
      </c>
      <c r="I97" s="18" t="str">
        <f aca="false">IF(OR(A97="",N(E97)=0),"",IF('Girdi — Ek maliyet'!G80&lt;&gt;"",'Girdi — Ek maliyet'!G80,SUMIFS('Girdi — Faturalar'!$M$2:$M$3001,'Girdi — Faturalar'!$C$2:$C$3001,A97,'Girdi — Faturalar'!$N$2:$N$3001,$Z$4)/E97))</f>
        <v/>
      </c>
      <c r="J97" s="11" t="str">
        <f aca="false">IF(A97="","",G97*N('Girdi — Ek maliyet'!C80))</f>
        <v/>
      </c>
      <c r="K97" s="11" t="str">
        <f aca="false">IF(A97="","",G97*N('Girdi — Ek maliyet'!D80)+E97*N('Girdi — Ek maliyet'!E80))</f>
        <v/>
      </c>
      <c r="L97" s="11" t="str">
        <f aca="false">IF(A97="","",E97*N(I97)*IF('Girdi — Ek maliyet'!F80="",$D$3,'Girdi — Ek maliyet'!F80)/365)</f>
        <v/>
      </c>
      <c r="M97" s="11" t="str">
        <f aca="false">IF(A97="","",E97-J97-K97-L97)</f>
        <v/>
      </c>
      <c r="N97" s="19" t="str">
        <f aca="false">IF(OR(A97="",N(G97)=0),"",M97/G97)</f>
        <v/>
      </c>
      <c r="O97" s="11" t="str">
        <f aca="false">IF(N97="","",H97-N97)</f>
        <v/>
      </c>
      <c r="P97" s="18" t="str">
        <f aca="false">IF(OR(A97="",N(E97)=0),"",RANK(E97,$E$19:$E$218,0)+COUNTIF($E$19:E97,E97)-1)</f>
        <v/>
      </c>
      <c r="Q97" s="18" t="str">
        <f aca="false">IF(N97="","",RANK(N97,$N$19:$N$218,0)+COUNTIF($N$19:N97,N97)-1)</f>
        <v/>
      </c>
      <c r="R97" s="18" t="str">
        <f aca="false">IF(N97="","",RANK(N97,$N$19:$N$218,1)+COUNTIF($N$19:N97,N97)-1)</f>
        <v/>
      </c>
    </row>
    <row r="98" customFormat="false" ht="15" hidden="false" customHeight="false" outlineLevel="0" collapsed="false">
      <c r="A98" s="14" t="str">
        <f aca="false">IF('Girdi — Ek maliyet'!A81="","",'Girdi — Ek maliyet'!A81)</f>
        <v/>
      </c>
      <c r="B98" s="14" t="str">
        <f aca="false">IF(A98="","",'Girdi — Ek maliyet'!B81)</f>
        <v/>
      </c>
      <c r="C98" s="11" t="str">
        <f aca="false">IF(A98="","",SUMIFS('Girdi — Faturalar'!$G$2:$G$3001,'Girdi — Faturalar'!$C$2:$C$3001,A98,'Girdi — Faturalar'!$N$2:$N$3001,$Z$4))</f>
        <v/>
      </c>
      <c r="D98" s="11" t="str">
        <f aca="false">IF(A98="","",SUMIFS('Girdi — Faturalar'!$H$2:$H$3001,'Girdi — Faturalar'!$C$2:$C$3001,A98,'Girdi — Faturalar'!$N$2:$N$3001,$Z$4))</f>
        <v/>
      </c>
      <c r="E98" s="11" t="str">
        <f aca="false">IF(A98="","",SUMIFS('Girdi — Faturalar'!$I$2:$I$3001,'Girdi — Faturalar'!$C$2:$C$3001,A98,'Girdi — Faturalar'!$N$2:$N$3001,$Z$4))</f>
        <v/>
      </c>
      <c r="F98" s="16" t="str">
        <f aca="false">IF(OR(A98="",N(C98)=0),"",D98/C98)</f>
        <v/>
      </c>
      <c r="G98" s="17" t="str">
        <f aca="false">IF(A98="","",SUMIFS('Girdi — Faturalar'!$J$2:$J$3001,'Girdi — Faturalar'!$C$2:$C$3001,A98,'Girdi — Faturalar'!$N$2:$N$3001,$Z$4)/1000)</f>
        <v/>
      </c>
      <c r="H98" s="11" t="str">
        <f aca="false">IF(OR(A98="",N(G98)=0),"",E98/G98)</f>
        <v/>
      </c>
      <c r="I98" s="18" t="str">
        <f aca="false">IF(OR(A98="",N(E98)=0),"",IF('Girdi — Ek maliyet'!G81&lt;&gt;"",'Girdi — Ek maliyet'!G81,SUMIFS('Girdi — Faturalar'!$M$2:$M$3001,'Girdi — Faturalar'!$C$2:$C$3001,A98,'Girdi — Faturalar'!$N$2:$N$3001,$Z$4)/E98))</f>
        <v/>
      </c>
      <c r="J98" s="11" t="str">
        <f aca="false">IF(A98="","",G98*N('Girdi — Ek maliyet'!C81))</f>
        <v/>
      </c>
      <c r="K98" s="11" t="str">
        <f aca="false">IF(A98="","",G98*N('Girdi — Ek maliyet'!D81)+E98*N('Girdi — Ek maliyet'!E81))</f>
        <v/>
      </c>
      <c r="L98" s="11" t="str">
        <f aca="false">IF(A98="","",E98*N(I98)*IF('Girdi — Ek maliyet'!F81="",$D$3,'Girdi — Ek maliyet'!F81)/365)</f>
        <v/>
      </c>
      <c r="M98" s="11" t="str">
        <f aca="false">IF(A98="","",E98-J98-K98-L98)</f>
        <v/>
      </c>
      <c r="N98" s="19" t="str">
        <f aca="false">IF(OR(A98="",N(G98)=0),"",M98/G98)</f>
        <v/>
      </c>
      <c r="O98" s="11" t="str">
        <f aca="false">IF(N98="","",H98-N98)</f>
        <v/>
      </c>
      <c r="P98" s="18" t="str">
        <f aca="false">IF(OR(A98="",N(E98)=0),"",RANK(E98,$E$19:$E$218,0)+COUNTIF($E$19:E98,E98)-1)</f>
        <v/>
      </c>
      <c r="Q98" s="18" t="str">
        <f aca="false">IF(N98="","",RANK(N98,$N$19:$N$218,0)+COUNTIF($N$19:N98,N98)-1)</f>
        <v/>
      </c>
      <c r="R98" s="18" t="str">
        <f aca="false">IF(N98="","",RANK(N98,$N$19:$N$218,1)+COUNTIF($N$19:N98,N98)-1)</f>
        <v/>
      </c>
    </row>
    <row r="99" customFormat="false" ht="15" hidden="false" customHeight="false" outlineLevel="0" collapsed="false">
      <c r="A99" s="14" t="str">
        <f aca="false">IF('Girdi — Ek maliyet'!A82="","",'Girdi — Ek maliyet'!A82)</f>
        <v/>
      </c>
      <c r="B99" s="14" t="str">
        <f aca="false">IF(A99="","",'Girdi — Ek maliyet'!B82)</f>
        <v/>
      </c>
      <c r="C99" s="11" t="str">
        <f aca="false">IF(A99="","",SUMIFS('Girdi — Faturalar'!$G$2:$G$3001,'Girdi — Faturalar'!$C$2:$C$3001,A99,'Girdi — Faturalar'!$N$2:$N$3001,$Z$4))</f>
        <v/>
      </c>
      <c r="D99" s="11" t="str">
        <f aca="false">IF(A99="","",SUMIFS('Girdi — Faturalar'!$H$2:$H$3001,'Girdi — Faturalar'!$C$2:$C$3001,A99,'Girdi — Faturalar'!$N$2:$N$3001,$Z$4))</f>
        <v/>
      </c>
      <c r="E99" s="11" t="str">
        <f aca="false">IF(A99="","",SUMIFS('Girdi — Faturalar'!$I$2:$I$3001,'Girdi — Faturalar'!$C$2:$C$3001,A99,'Girdi — Faturalar'!$N$2:$N$3001,$Z$4))</f>
        <v/>
      </c>
      <c r="F99" s="16" t="str">
        <f aca="false">IF(OR(A99="",N(C99)=0),"",D99/C99)</f>
        <v/>
      </c>
      <c r="G99" s="17" t="str">
        <f aca="false">IF(A99="","",SUMIFS('Girdi — Faturalar'!$J$2:$J$3001,'Girdi — Faturalar'!$C$2:$C$3001,A99,'Girdi — Faturalar'!$N$2:$N$3001,$Z$4)/1000)</f>
        <v/>
      </c>
      <c r="H99" s="11" t="str">
        <f aca="false">IF(OR(A99="",N(G99)=0),"",E99/G99)</f>
        <v/>
      </c>
      <c r="I99" s="18" t="str">
        <f aca="false">IF(OR(A99="",N(E99)=0),"",IF('Girdi — Ek maliyet'!G82&lt;&gt;"",'Girdi — Ek maliyet'!G82,SUMIFS('Girdi — Faturalar'!$M$2:$M$3001,'Girdi — Faturalar'!$C$2:$C$3001,A99,'Girdi — Faturalar'!$N$2:$N$3001,$Z$4)/E99))</f>
        <v/>
      </c>
      <c r="J99" s="11" t="str">
        <f aca="false">IF(A99="","",G99*N('Girdi — Ek maliyet'!C82))</f>
        <v/>
      </c>
      <c r="K99" s="11" t="str">
        <f aca="false">IF(A99="","",G99*N('Girdi — Ek maliyet'!D82)+E99*N('Girdi — Ek maliyet'!E82))</f>
        <v/>
      </c>
      <c r="L99" s="11" t="str">
        <f aca="false">IF(A99="","",E99*N(I99)*IF('Girdi — Ek maliyet'!F82="",$D$3,'Girdi — Ek maliyet'!F82)/365)</f>
        <v/>
      </c>
      <c r="M99" s="11" t="str">
        <f aca="false">IF(A99="","",E99-J99-K99-L99)</f>
        <v/>
      </c>
      <c r="N99" s="19" t="str">
        <f aca="false">IF(OR(A99="",N(G99)=0),"",M99/G99)</f>
        <v/>
      </c>
      <c r="O99" s="11" t="str">
        <f aca="false">IF(N99="","",H99-N99)</f>
        <v/>
      </c>
      <c r="P99" s="18" t="str">
        <f aca="false">IF(OR(A99="",N(E99)=0),"",RANK(E99,$E$19:$E$218,0)+COUNTIF($E$19:E99,E99)-1)</f>
        <v/>
      </c>
      <c r="Q99" s="18" t="str">
        <f aca="false">IF(N99="","",RANK(N99,$N$19:$N$218,0)+COUNTIF($N$19:N99,N99)-1)</f>
        <v/>
      </c>
      <c r="R99" s="18" t="str">
        <f aca="false">IF(N99="","",RANK(N99,$N$19:$N$218,1)+COUNTIF($N$19:N99,N99)-1)</f>
        <v/>
      </c>
    </row>
    <row r="100" customFormat="false" ht="15" hidden="false" customHeight="false" outlineLevel="0" collapsed="false">
      <c r="A100" s="14" t="str">
        <f aca="false">IF('Girdi — Ek maliyet'!A83="","",'Girdi — Ek maliyet'!A83)</f>
        <v/>
      </c>
      <c r="B100" s="14" t="str">
        <f aca="false">IF(A100="","",'Girdi — Ek maliyet'!B83)</f>
        <v/>
      </c>
      <c r="C100" s="11" t="str">
        <f aca="false">IF(A100="","",SUMIFS('Girdi — Faturalar'!$G$2:$G$3001,'Girdi — Faturalar'!$C$2:$C$3001,A100,'Girdi — Faturalar'!$N$2:$N$3001,$Z$4))</f>
        <v/>
      </c>
      <c r="D100" s="11" t="str">
        <f aca="false">IF(A100="","",SUMIFS('Girdi — Faturalar'!$H$2:$H$3001,'Girdi — Faturalar'!$C$2:$C$3001,A100,'Girdi — Faturalar'!$N$2:$N$3001,$Z$4))</f>
        <v/>
      </c>
      <c r="E100" s="11" t="str">
        <f aca="false">IF(A100="","",SUMIFS('Girdi — Faturalar'!$I$2:$I$3001,'Girdi — Faturalar'!$C$2:$C$3001,A100,'Girdi — Faturalar'!$N$2:$N$3001,$Z$4))</f>
        <v/>
      </c>
      <c r="F100" s="16" t="str">
        <f aca="false">IF(OR(A100="",N(C100)=0),"",D100/C100)</f>
        <v/>
      </c>
      <c r="G100" s="17" t="str">
        <f aca="false">IF(A100="","",SUMIFS('Girdi — Faturalar'!$J$2:$J$3001,'Girdi — Faturalar'!$C$2:$C$3001,A100,'Girdi — Faturalar'!$N$2:$N$3001,$Z$4)/1000)</f>
        <v/>
      </c>
      <c r="H100" s="11" t="str">
        <f aca="false">IF(OR(A100="",N(G100)=0),"",E100/G100)</f>
        <v/>
      </c>
      <c r="I100" s="18" t="str">
        <f aca="false">IF(OR(A100="",N(E100)=0),"",IF('Girdi — Ek maliyet'!G83&lt;&gt;"",'Girdi — Ek maliyet'!G83,SUMIFS('Girdi — Faturalar'!$M$2:$M$3001,'Girdi — Faturalar'!$C$2:$C$3001,A100,'Girdi — Faturalar'!$N$2:$N$3001,$Z$4)/E100))</f>
        <v/>
      </c>
      <c r="J100" s="11" t="str">
        <f aca="false">IF(A100="","",G100*N('Girdi — Ek maliyet'!C83))</f>
        <v/>
      </c>
      <c r="K100" s="11" t="str">
        <f aca="false">IF(A100="","",G100*N('Girdi — Ek maliyet'!D83)+E100*N('Girdi — Ek maliyet'!E83))</f>
        <v/>
      </c>
      <c r="L100" s="11" t="str">
        <f aca="false">IF(A100="","",E100*N(I100)*IF('Girdi — Ek maliyet'!F83="",$D$3,'Girdi — Ek maliyet'!F83)/365)</f>
        <v/>
      </c>
      <c r="M100" s="11" t="str">
        <f aca="false">IF(A100="","",E100-J100-K100-L100)</f>
        <v/>
      </c>
      <c r="N100" s="19" t="str">
        <f aca="false">IF(OR(A100="",N(G100)=0),"",M100/G100)</f>
        <v/>
      </c>
      <c r="O100" s="11" t="str">
        <f aca="false">IF(N100="","",H100-N100)</f>
        <v/>
      </c>
      <c r="P100" s="18" t="str">
        <f aca="false">IF(OR(A100="",N(E100)=0),"",RANK(E100,$E$19:$E$218,0)+COUNTIF($E$19:E100,E100)-1)</f>
        <v/>
      </c>
      <c r="Q100" s="18" t="str">
        <f aca="false">IF(N100="","",RANK(N100,$N$19:$N$218,0)+COUNTIF($N$19:N100,N100)-1)</f>
        <v/>
      </c>
      <c r="R100" s="18" t="str">
        <f aca="false">IF(N100="","",RANK(N100,$N$19:$N$218,1)+COUNTIF($N$19:N100,N100)-1)</f>
        <v/>
      </c>
    </row>
    <row r="101" customFormat="false" ht="15" hidden="false" customHeight="false" outlineLevel="0" collapsed="false">
      <c r="A101" s="14" t="str">
        <f aca="false">IF('Girdi — Ek maliyet'!A84="","",'Girdi — Ek maliyet'!A84)</f>
        <v/>
      </c>
      <c r="B101" s="14" t="str">
        <f aca="false">IF(A101="","",'Girdi — Ek maliyet'!B84)</f>
        <v/>
      </c>
      <c r="C101" s="11" t="str">
        <f aca="false">IF(A101="","",SUMIFS('Girdi — Faturalar'!$G$2:$G$3001,'Girdi — Faturalar'!$C$2:$C$3001,A101,'Girdi — Faturalar'!$N$2:$N$3001,$Z$4))</f>
        <v/>
      </c>
      <c r="D101" s="11" t="str">
        <f aca="false">IF(A101="","",SUMIFS('Girdi — Faturalar'!$H$2:$H$3001,'Girdi — Faturalar'!$C$2:$C$3001,A101,'Girdi — Faturalar'!$N$2:$N$3001,$Z$4))</f>
        <v/>
      </c>
      <c r="E101" s="11" t="str">
        <f aca="false">IF(A101="","",SUMIFS('Girdi — Faturalar'!$I$2:$I$3001,'Girdi — Faturalar'!$C$2:$C$3001,A101,'Girdi — Faturalar'!$N$2:$N$3001,$Z$4))</f>
        <v/>
      </c>
      <c r="F101" s="16" t="str">
        <f aca="false">IF(OR(A101="",N(C101)=0),"",D101/C101)</f>
        <v/>
      </c>
      <c r="G101" s="17" t="str">
        <f aca="false">IF(A101="","",SUMIFS('Girdi — Faturalar'!$J$2:$J$3001,'Girdi — Faturalar'!$C$2:$C$3001,A101,'Girdi — Faturalar'!$N$2:$N$3001,$Z$4)/1000)</f>
        <v/>
      </c>
      <c r="H101" s="11" t="str">
        <f aca="false">IF(OR(A101="",N(G101)=0),"",E101/G101)</f>
        <v/>
      </c>
      <c r="I101" s="18" t="str">
        <f aca="false">IF(OR(A101="",N(E101)=0),"",IF('Girdi — Ek maliyet'!G84&lt;&gt;"",'Girdi — Ek maliyet'!G84,SUMIFS('Girdi — Faturalar'!$M$2:$M$3001,'Girdi — Faturalar'!$C$2:$C$3001,A101,'Girdi — Faturalar'!$N$2:$N$3001,$Z$4)/E101))</f>
        <v/>
      </c>
      <c r="J101" s="11" t="str">
        <f aca="false">IF(A101="","",G101*N('Girdi — Ek maliyet'!C84))</f>
        <v/>
      </c>
      <c r="K101" s="11" t="str">
        <f aca="false">IF(A101="","",G101*N('Girdi — Ek maliyet'!D84)+E101*N('Girdi — Ek maliyet'!E84))</f>
        <v/>
      </c>
      <c r="L101" s="11" t="str">
        <f aca="false">IF(A101="","",E101*N(I101)*IF('Girdi — Ek maliyet'!F84="",$D$3,'Girdi — Ek maliyet'!F84)/365)</f>
        <v/>
      </c>
      <c r="M101" s="11" t="str">
        <f aca="false">IF(A101="","",E101-J101-K101-L101)</f>
        <v/>
      </c>
      <c r="N101" s="19" t="str">
        <f aca="false">IF(OR(A101="",N(G101)=0),"",M101/G101)</f>
        <v/>
      </c>
      <c r="O101" s="11" t="str">
        <f aca="false">IF(N101="","",H101-N101)</f>
        <v/>
      </c>
      <c r="P101" s="18" t="str">
        <f aca="false">IF(OR(A101="",N(E101)=0),"",RANK(E101,$E$19:$E$218,0)+COUNTIF($E$19:E101,E101)-1)</f>
        <v/>
      </c>
      <c r="Q101" s="18" t="str">
        <f aca="false">IF(N101="","",RANK(N101,$N$19:$N$218,0)+COUNTIF($N$19:N101,N101)-1)</f>
        <v/>
      </c>
      <c r="R101" s="18" t="str">
        <f aca="false">IF(N101="","",RANK(N101,$N$19:$N$218,1)+COUNTIF($N$19:N101,N101)-1)</f>
        <v/>
      </c>
    </row>
    <row r="102" customFormat="false" ht="15" hidden="false" customHeight="false" outlineLevel="0" collapsed="false">
      <c r="A102" s="14" t="str">
        <f aca="false">IF('Girdi — Ek maliyet'!A85="","",'Girdi — Ek maliyet'!A85)</f>
        <v/>
      </c>
      <c r="B102" s="14" t="str">
        <f aca="false">IF(A102="","",'Girdi — Ek maliyet'!B85)</f>
        <v/>
      </c>
      <c r="C102" s="11" t="str">
        <f aca="false">IF(A102="","",SUMIFS('Girdi — Faturalar'!$G$2:$G$3001,'Girdi — Faturalar'!$C$2:$C$3001,A102,'Girdi — Faturalar'!$N$2:$N$3001,$Z$4))</f>
        <v/>
      </c>
      <c r="D102" s="11" t="str">
        <f aca="false">IF(A102="","",SUMIFS('Girdi — Faturalar'!$H$2:$H$3001,'Girdi — Faturalar'!$C$2:$C$3001,A102,'Girdi — Faturalar'!$N$2:$N$3001,$Z$4))</f>
        <v/>
      </c>
      <c r="E102" s="11" t="str">
        <f aca="false">IF(A102="","",SUMIFS('Girdi — Faturalar'!$I$2:$I$3001,'Girdi — Faturalar'!$C$2:$C$3001,A102,'Girdi — Faturalar'!$N$2:$N$3001,$Z$4))</f>
        <v/>
      </c>
      <c r="F102" s="16" t="str">
        <f aca="false">IF(OR(A102="",N(C102)=0),"",D102/C102)</f>
        <v/>
      </c>
      <c r="G102" s="17" t="str">
        <f aca="false">IF(A102="","",SUMIFS('Girdi — Faturalar'!$J$2:$J$3001,'Girdi — Faturalar'!$C$2:$C$3001,A102,'Girdi — Faturalar'!$N$2:$N$3001,$Z$4)/1000)</f>
        <v/>
      </c>
      <c r="H102" s="11" t="str">
        <f aca="false">IF(OR(A102="",N(G102)=0),"",E102/G102)</f>
        <v/>
      </c>
      <c r="I102" s="18" t="str">
        <f aca="false">IF(OR(A102="",N(E102)=0),"",IF('Girdi — Ek maliyet'!G85&lt;&gt;"",'Girdi — Ek maliyet'!G85,SUMIFS('Girdi — Faturalar'!$M$2:$M$3001,'Girdi — Faturalar'!$C$2:$C$3001,A102,'Girdi — Faturalar'!$N$2:$N$3001,$Z$4)/E102))</f>
        <v/>
      </c>
      <c r="J102" s="11" t="str">
        <f aca="false">IF(A102="","",G102*N('Girdi — Ek maliyet'!C85))</f>
        <v/>
      </c>
      <c r="K102" s="11" t="str">
        <f aca="false">IF(A102="","",G102*N('Girdi — Ek maliyet'!D85)+E102*N('Girdi — Ek maliyet'!E85))</f>
        <v/>
      </c>
      <c r="L102" s="11" t="str">
        <f aca="false">IF(A102="","",E102*N(I102)*IF('Girdi — Ek maliyet'!F85="",$D$3,'Girdi — Ek maliyet'!F85)/365)</f>
        <v/>
      </c>
      <c r="M102" s="11" t="str">
        <f aca="false">IF(A102="","",E102-J102-K102-L102)</f>
        <v/>
      </c>
      <c r="N102" s="19" t="str">
        <f aca="false">IF(OR(A102="",N(G102)=0),"",M102/G102)</f>
        <v/>
      </c>
      <c r="O102" s="11" t="str">
        <f aca="false">IF(N102="","",H102-N102)</f>
        <v/>
      </c>
      <c r="P102" s="18" t="str">
        <f aca="false">IF(OR(A102="",N(E102)=0),"",RANK(E102,$E$19:$E$218,0)+COUNTIF($E$19:E102,E102)-1)</f>
        <v/>
      </c>
      <c r="Q102" s="18" t="str">
        <f aca="false">IF(N102="","",RANK(N102,$N$19:$N$218,0)+COUNTIF($N$19:N102,N102)-1)</f>
        <v/>
      </c>
      <c r="R102" s="18" t="str">
        <f aca="false">IF(N102="","",RANK(N102,$N$19:$N$218,1)+COUNTIF($N$19:N102,N102)-1)</f>
        <v/>
      </c>
    </row>
    <row r="103" customFormat="false" ht="15" hidden="false" customHeight="false" outlineLevel="0" collapsed="false">
      <c r="A103" s="14" t="str">
        <f aca="false">IF('Girdi — Ek maliyet'!A86="","",'Girdi — Ek maliyet'!A86)</f>
        <v/>
      </c>
      <c r="B103" s="14" t="str">
        <f aca="false">IF(A103="","",'Girdi — Ek maliyet'!B86)</f>
        <v/>
      </c>
      <c r="C103" s="11" t="str">
        <f aca="false">IF(A103="","",SUMIFS('Girdi — Faturalar'!$G$2:$G$3001,'Girdi — Faturalar'!$C$2:$C$3001,A103,'Girdi — Faturalar'!$N$2:$N$3001,$Z$4))</f>
        <v/>
      </c>
      <c r="D103" s="11" t="str">
        <f aca="false">IF(A103="","",SUMIFS('Girdi — Faturalar'!$H$2:$H$3001,'Girdi — Faturalar'!$C$2:$C$3001,A103,'Girdi — Faturalar'!$N$2:$N$3001,$Z$4))</f>
        <v/>
      </c>
      <c r="E103" s="11" t="str">
        <f aca="false">IF(A103="","",SUMIFS('Girdi — Faturalar'!$I$2:$I$3001,'Girdi — Faturalar'!$C$2:$C$3001,A103,'Girdi — Faturalar'!$N$2:$N$3001,$Z$4))</f>
        <v/>
      </c>
      <c r="F103" s="16" t="str">
        <f aca="false">IF(OR(A103="",N(C103)=0),"",D103/C103)</f>
        <v/>
      </c>
      <c r="G103" s="17" t="str">
        <f aca="false">IF(A103="","",SUMIFS('Girdi — Faturalar'!$J$2:$J$3001,'Girdi — Faturalar'!$C$2:$C$3001,A103,'Girdi — Faturalar'!$N$2:$N$3001,$Z$4)/1000)</f>
        <v/>
      </c>
      <c r="H103" s="11" t="str">
        <f aca="false">IF(OR(A103="",N(G103)=0),"",E103/G103)</f>
        <v/>
      </c>
      <c r="I103" s="18" t="str">
        <f aca="false">IF(OR(A103="",N(E103)=0),"",IF('Girdi — Ek maliyet'!G86&lt;&gt;"",'Girdi — Ek maliyet'!G86,SUMIFS('Girdi — Faturalar'!$M$2:$M$3001,'Girdi — Faturalar'!$C$2:$C$3001,A103,'Girdi — Faturalar'!$N$2:$N$3001,$Z$4)/E103))</f>
        <v/>
      </c>
      <c r="J103" s="11" t="str">
        <f aca="false">IF(A103="","",G103*N('Girdi — Ek maliyet'!C86))</f>
        <v/>
      </c>
      <c r="K103" s="11" t="str">
        <f aca="false">IF(A103="","",G103*N('Girdi — Ek maliyet'!D86)+E103*N('Girdi — Ek maliyet'!E86))</f>
        <v/>
      </c>
      <c r="L103" s="11" t="str">
        <f aca="false">IF(A103="","",E103*N(I103)*IF('Girdi — Ek maliyet'!F86="",$D$3,'Girdi — Ek maliyet'!F86)/365)</f>
        <v/>
      </c>
      <c r="M103" s="11" t="str">
        <f aca="false">IF(A103="","",E103-J103-K103-L103)</f>
        <v/>
      </c>
      <c r="N103" s="19" t="str">
        <f aca="false">IF(OR(A103="",N(G103)=0),"",M103/G103)</f>
        <v/>
      </c>
      <c r="O103" s="11" t="str">
        <f aca="false">IF(N103="","",H103-N103)</f>
        <v/>
      </c>
      <c r="P103" s="18" t="str">
        <f aca="false">IF(OR(A103="",N(E103)=0),"",RANK(E103,$E$19:$E$218,0)+COUNTIF($E$19:E103,E103)-1)</f>
        <v/>
      </c>
      <c r="Q103" s="18" t="str">
        <f aca="false">IF(N103="","",RANK(N103,$N$19:$N$218,0)+COUNTIF($N$19:N103,N103)-1)</f>
        <v/>
      </c>
      <c r="R103" s="18" t="str">
        <f aca="false">IF(N103="","",RANK(N103,$N$19:$N$218,1)+COUNTIF($N$19:N103,N103)-1)</f>
        <v/>
      </c>
    </row>
    <row r="104" customFormat="false" ht="15" hidden="false" customHeight="false" outlineLevel="0" collapsed="false">
      <c r="A104" s="14" t="str">
        <f aca="false">IF('Girdi — Ek maliyet'!A87="","",'Girdi — Ek maliyet'!A87)</f>
        <v/>
      </c>
      <c r="B104" s="14" t="str">
        <f aca="false">IF(A104="","",'Girdi — Ek maliyet'!B87)</f>
        <v/>
      </c>
      <c r="C104" s="11" t="str">
        <f aca="false">IF(A104="","",SUMIFS('Girdi — Faturalar'!$G$2:$G$3001,'Girdi — Faturalar'!$C$2:$C$3001,A104,'Girdi — Faturalar'!$N$2:$N$3001,$Z$4))</f>
        <v/>
      </c>
      <c r="D104" s="11" t="str">
        <f aca="false">IF(A104="","",SUMIFS('Girdi — Faturalar'!$H$2:$H$3001,'Girdi — Faturalar'!$C$2:$C$3001,A104,'Girdi — Faturalar'!$N$2:$N$3001,$Z$4))</f>
        <v/>
      </c>
      <c r="E104" s="11" t="str">
        <f aca="false">IF(A104="","",SUMIFS('Girdi — Faturalar'!$I$2:$I$3001,'Girdi — Faturalar'!$C$2:$C$3001,A104,'Girdi — Faturalar'!$N$2:$N$3001,$Z$4))</f>
        <v/>
      </c>
      <c r="F104" s="16" t="str">
        <f aca="false">IF(OR(A104="",N(C104)=0),"",D104/C104)</f>
        <v/>
      </c>
      <c r="G104" s="17" t="str">
        <f aca="false">IF(A104="","",SUMIFS('Girdi — Faturalar'!$J$2:$J$3001,'Girdi — Faturalar'!$C$2:$C$3001,A104,'Girdi — Faturalar'!$N$2:$N$3001,$Z$4)/1000)</f>
        <v/>
      </c>
      <c r="H104" s="11" t="str">
        <f aca="false">IF(OR(A104="",N(G104)=0),"",E104/G104)</f>
        <v/>
      </c>
      <c r="I104" s="18" t="str">
        <f aca="false">IF(OR(A104="",N(E104)=0),"",IF('Girdi — Ek maliyet'!G87&lt;&gt;"",'Girdi — Ek maliyet'!G87,SUMIFS('Girdi — Faturalar'!$M$2:$M$3001,'Girdi — Faturalar'!$C$2:$C$3001,A104,'Girdi — Faturalar'!$N$2:$N$3001,$Z$4)/E104))</f>
        <v/>
      </c>
      <c r="J104" s="11" t="str">
        <f aca="false">IF(A104="","",G104*N('Girdi — Ek maliyet'!C87))</f>
        <v/>
      </c>
      <c r="K104" s="11" t="str">
        <f aca="false">IF(A104="","",G104*N('Girdi — Ek maliyet'!D87)+E104*N('Girdi — Ek maliyet'!E87))</f>
        <v/>
      </c>
      <c r="L104" s="11" t="str">
        <f aca="false">IF(A104="","",E104*N(I104)*IF('Girdi — Ek maliyet'!F87="",$D$3,'Girdi — Ek maliyet'!F87)/365)</f>
        <v/>
      </c>
      <c r="M104" s="11" t="str">
        <f aca="false">IF(A104="","",E104-J104-K104-L104)</f>
        <v/>
      </c>
      <c r="N104" s="19" t="str">
        <f aca="false">IF(OR(A104="",N(G104)=0),"",M104/G104)</f>
        <v/>
      </c>
      <c r="O104" s="11" t="str">
        <f aca="false">IF(N104="","",H104-N104)</f>
        <v/>
      </c>
      <c r="P104" s="18" t="str">
        <f aca="false">IF(OR(A104="",N(E104)=0),"",RANK(E104,$E$19:$E$218,0)+COUNTIF($E$19:E104,E104)-1)</f>
        <v/>
      </c>
      <c r="Q104" s="18" t="str">
        <f aca="false">IF(N104="","",RANK(N104,$N$19:$N$218,0)+COUNTIF($N$19:N104,N104)-1)</f>
        <v/>
      </c>
      <c r="R104" s="18" t="str">
        <f aca="false">IF(N104="","",RANK(N104,$N$19:$N$218,1)+COUNTIF($N$19:N104,N104)-1)</f>
        <v/>
      </c>
    </row>
    <row r="105" customFormat="false" ht="15" hidden="false" customHeight="false" outlineLevel="0" collapsed="false">
      <c r="A105" s="14" t="str">
        <f aca="false">IF('Girdi — Ek maliyet'!A88="","",'Girdi — Ek maliyet'!A88)</f>
        <v/>
      </c>
      <c r="B105" s="14" t="str">
        <f aca="false">IF(A105="","",'Girdi — Ek maliyet'!B88)</f>
        <v/>
      </c>
      <c r="C105" s="11" t="str">
        <f aca="false">IF(A105="","",SUMIFS('Girdi — Faturalar'!$G$2:$G$3001,'Girdi — Faturalar'!$C$2:$C$3001,A105,'Girdi — Faturalar'!$N$2:$N$3001,$Z$4))</f>
        <v/>
      </c>
      <c r="D105" s="11" t="str">
        <f aca="false">IF(A105="","",SUMIFS('Girdi — Faturalar'!$H$2:$H$3001,'Girdi — Faturalar'!$C$2:$C$3001,A105,'Girdi — Faturalar'!$N$2:$N$3001,$Z$4))</f>
        <v/>
      </c>
      <c r="E105" s="11" t="str">
        <f aca="false">IF(A105="","",SUMIFS('Girdi — Faturalar'!$I$2:$I$3001,'Girdi — Faturalar'!$C$2:$C$3001,A105,'Girdi — Faturalar'!$N$2:$N$3001,$Z$4))</f>
        <v/>
      </c>
      <c r="F105" s="16" t="str">
        <f aca="false">IF(OR(A105="",N(C105)=0),"",D105/C105)</f>
        <v/>
      </c>
      <c r="G105" s="17" t="str">
        <f aca="false">IF(A105="","",SUMIFS('Girdi — Faturalar'!$J$2:$J$3001,'Girdi — Faturalar'!$C$2:$C$3001,A105,'Girdi — Faturalar'!$N$2:$N$3001,$Z$4)/1000)</f>
        <v/>
      </c>
      <c r="H105" s="11" t="str">
        <f aca="false">IF(OR(A105="",N(G105)=0),"",E105/G105)</f>
        <v/>
      </c>
      <c r="I105" s="18" t="str">
        <f aca="false">IF(OR(A105="",N(E105)=0),"",IF('Girdi — Ek maliyet'!G88&lt;&gt;"",'Girdi — Ek maliyet'!G88,SUMIFS('Girdi — Faturalar'!$M$2:$M$3001,'Girdi — Faturalar'!$C$2:$C$3001,A105,'Girdi — Faturalar'!$N$2:$N$3001,$Z$4)/E105))</f>
        <v/>
      </c>
      <c r="J105" s="11" t="str">
        <f aca="false">IF(A105="","",G105*N('Girdi — Ek maliyet'!C88))</f>
        <v/>
      </c>
      <c r="K105" s="11" t="str">
        <f aca="false">IF(A105="","",G105*N('Girdi — Ek maliyet'!D88)+E105*N('Girdi — Ek maliyet'!E88))</f>
        <v/>
      </c>
      <c r="L105" s="11" t="str">
        <f aca="false">IF(A105="","",E105*N(I105)*IF('Girdi — Ek maliyet'!F88="",$D$3,'Girdi — Ek maliyet'!F88)/365)</f>
        <v/>
      </c>
      <c r="M105" s="11" t="str">
        <f aca="false">IF(A105="","",E105-J105-K105-L105)</f>
        <v/>
      </c>
      <c r="N105" s="19" t="str">
        <f aca="false">IF(OR(A105="",N(G105)=0),"",M105/G105)</f>
        <v/>
      </c>
      <c r="O105" s="11" t="str">
        <f aca="false">IF(N105="","",H105-N105)</f>
        <v/>
      </c>
      <c r="P105" s="18" t="str">
        <f aca="false">IF(OR(A105="",N(E105)=0),"",RANK(E105,$E$19:$E$218,0)+COUNTIF($E$19:E105,E105)-1)</f>
        <v/>
      </c>
      <c r="Q105" s="18" t="str">
        <f aca="false">IF(N105="","",RANK(N105,$N$19:$N$218,0)+COUNTIF($N$19:N105,N105)-1)</f>
        <v/>
      </c>
      <c r="R105" s="18" t="str">
        <f aca="false">IF(N105="","",RANK(N105,$N$19:$N$218,1)+COUNTIF($N$19:N105,N105)-1)</f>
        <v/>
      </c>
    </row>
    <row r="106" customFormat="false" ht="15" hidden="false" customHeight="false" outlineLevel="0" collapsed="false">
      <c r="A106" s="14" t="str">
        <f aca="false">IF('Girdi — Ek maliyet'!A89="","",'Girdi — Ek maliyet'!A89)</f>
        <v/>
      </c>
      <c r="B106" s="14" t="str">
        <f aca="false">IF(A106="","",'Girdi — Ek maliyet'!B89)</f>
        <v/>
      </c>
      <c r="C106" s="11" t="str">
        <f aca="false">IF(A106="","",SUMIFS('Girdi — Faturalar'!$G$2:$G$3001,'Girdi — Faturalar'!$C$2:$C$3001,A106,'Girdi — Faturalar'!$N$2:$N$3001,$Z$4))</f>
        <v/>
      </c>
      <c r="D106" s="11" t="str">
        <f aca="false">IF(A106="","",SUMIFS('Girdi — Faturalar'!$H$2:$H$3001,'Girdi — Faturalar'!$C$2:$C$3001,A106,'Girdi — Faturalar'!$N$2:$N$3001,$Z$4))</f>
        <v/>
      </c>
      <c r="E106" s="11" t="str">
        <f aca="false">IF(A106="","",SUMIFS('Girdi — Faturalar'!$I$2:$I$3001,'Girdi — Faturalar'!$C$2:$C$3001,A106,'Girdi — Faturalar'!$N$2:$N$3001,$Z$4))</f>
        <v/>
      </c>
      <c r="F106" s="16" t="str">
        <f aca="false">IF(OR(A106="",N(C106)=0),"",D106/C106)</f>
        <v/>
      </c>
      <c r="G106" s="17" t="str">
        <f aca="false">IF(A106="","",SUMIFS('Girdi — Faturalar'!$J$2:$J$3001,'Girdi — Faturalar'!$C$2:$C$3001,A106,'Girdi — Faturalar'!$N$2:$N$3001,$Z$4)/1000)</f>
        <v/>
      </c>
      <c r="H106" s="11" t="str">
        <f aca="false">IF(OR(A106="",N(G106)=0),"",E106/G106)</f>
        <v/>
      </c>
      <c r="I106" s="18" t="str">
        <f aca="false">IF(OR(A106="",N(E106)=0),"",IF('Girdi — Ek maliyet'!G89&lt;&gt;"",'Girdi — Ek maliyet'!G89,SUMIFS('Girdi — Faturalar'!$M$2:$M$3001,'Girdi — Faturalar'!$C$2:$C$3001,A106,'Girdi — Faturalar'!$N$2:$N$3001,$Z$4)/E106))</f>
        <v/>
      </c>
      <c r="J106" s="11" t="str">
        <f aca="false">IF(A106="","",G106*N('Girdi — Ek maliyet'!C89))</f>
        <v/>
      </c>
      <c r="K106" s="11" t="str">
        <f aca="false">IF(A106="","",G106*N('Girdi — Ek maliyet'!D89)+E106*N('Girdi — Ek maliyet'!E89))</f>
        <v/>
      </c>
      <c r="L106" s="11" t="str">
        <f aca="false">IF(A106="","",E106*N(I106)*IF('Girdi — Ek maliyet'!F89="",$D$3,'Girdi — Ek maliyet'!F89)/365)</f>
        <v/>
      </c>
      <c r="M106" s="11" t="str">
        <f aca="false">IF(A106="","",E106-J106-K106-L106)</f>
        <v/>
      </c>
      <c r="N106" s="19" t="str">
        <f aca="false">IF(OR(A106="",N(G106)=0),"",M106/G106)</f>
        <v/>
      </c>
      <c r="O106" s="11" t="str">
        <f aca="false">IF(N106="","",H106-N106)</f>
        <v/>
      </c>
      <c r="P106" s="18" t="str">
        <f aca="false">IF(OR(A106="",N(E106)=0),"",RANK(E106,$E$19:$E$218,0)+COUNTIF($E$19:E106,E106)-1)</f>
        <v/>
      </c>
      <c r="Q106" s="18" t="str">
        <f aca="false">IF(N106="","",RANK(N106,$N$19:$N$218,0)+COUNTIF($N$19:N106,N106)-1)</f>
        <v/>
      </c>
      <c r="R106" s="18" t="str">
        <f aca="false">IF(N106="","",RANK(N106,$N$19:$N$218,1)+COUNTIF($N$19:N106,N106)-1)</f>
        <v/>
      </c>
    </row>
    <row r="107" customFormat="false" ht="15" hidden="false" customHeight="false" outlineLevel="0" collapsed="false">
      <c r="A107" s="14" t="str">
        <f aca="false">IF('Girdi — Ek maliyet'!A90="","",'Girdi — Ek maliyet'!A90)</f>
        <v/>
      </c>
      <c r="B107" s="14" t="str">
        <f aca="false">IF(A107="","",'Girdi — Ek maliyet'!B90)</f>
        <v/>
      </c>
      <c r="C107" s="11" t="str">
        <f aca="false">IF(A107="","",SUMIFS('Girdi — Faturalar'!$G$2:$G$3001,'Girdi — Faturalar'!$C$2:$C$3001,A107,'Girdi — Faturalar'!$N$2:$N$3001,$Z$4))</f>
        <v/>
      </c>
      <c r="D107" s="11" t="str">
        <f aca="false">IF(A107="","",SUMIFS('Girdi — Faturalar'!$H$2:$H$3001,'Girdi — Faturalar'!$C$2:$C$3001,A107,'Girdi — Faturalar'!$N$2:$N$3001,$Z$4))</f>
        <v/>
      </c>
      <c r="E107" s="11" t="str">
        <f aca="false">IF(A107="","",SUMIFS('Girdi — Faturalar'!$I$2:$I$3001,'Girdi — Faturalar'!$C$2:$C$3001,A107,'Girdi — Faturalar'!$N$2:$N$3001,$Z$4))</f>
        <v/>
      </c>
      <c r="F107" s="16" t="str">
        <f aca="false">IF(OR(A107="",N(C107)=0),"",D107/C107)</f>
        <v/>
      </c>
      <c r="G107" s="17" t="str">
        <f aca="false">IF(A107="","",SUMIFS('Girdi — Faturalar'!$J$2:$J$3001,'Girdi — Faturalar'!$C$2:$C$3001,A107,'Girdi — Faturalar'!$N$2:$N$3001,$Z$4)/1000)</f>
        <v/>
      </c>
      <c r="H107" s="11" t="str">
        <f aca="false">IF(OR(A107="",N(G107)=0),"",E107/G107)</f>
        <v/>
      </c>
      <c r="I107" s="18" t="str">
        <f aca="false">IF(OR(A107="",N(E107)=0),"",IF('Girdi — Ek maliyet'!G90&lt;&gt;"",'Girdi — Ek maliyet'!G90,SUMIFS('Girdi — Faturalar'!$M$2:$M$3001,'Girdi — Faturalar'!$C$2:$C$3001,A107,'Girdi — Faturalar'!$N$2:$N$3001,$Z$4)/E107))</f>
        <v/>
      </c>
      <c r="J107" s="11" t="str">
        <f aca="false">IF(A107="","",G107*N('Girdi — Ek maliyet'!C90))</f>
        <v/>
      </c>
      <c r="K107" s="11" t="str">
        <f aca="false">IF(A107="","",G107*N('Girdi — Ek maliyet'!D90)+E107*N('Girdi — Ek maliyet'!E90))</f>
        <v/>
      </c>
      <c r="L107" s="11" t="str">
        <f aca="false">IF(A107="","",E107*N(I107)*IF('Girdi — Ek maliyet'!F90="",$D$3,'Girdi — Ek maliyet'!F90)/365)</f>
        <v/>
      </c>
      <c r="M107" s="11" t="str">
        <f aca="false">IF(A107="","",E107-J107-K107-L107)</f>
        <v/>
      </c>
      <c r="N107" s="19" t="str">
        <f aca="false">IF(OR(A107="",N(G107)=0),"",M107/G107)</f>
        <v/>
      </c>
      <c r="O107" s="11" t="str">
        <f aca="false">IF(N107="","",H107-N107)</f>
        <v/>
      </c>
      <c r="P107" s="18" t="str">
        <f aca="false">IF(OR(A107="",N(E107)=0),"",RANK(E107,$E$19:$E$218,0)+COUNTIF($E$19:E107,E107)-1)</f>
        <v/>
      </c>
      <c r="Q107" s="18" t="str">
        <f aca="false">IF(N107="","",RANK(N107,$N$19:$N$218,0)+COUNTIF($N$19:N107,N107)-1)</f>
        <v/>
      </c>
      <c r="R107" s="18" t="str">
        <f aca="false">IF(N107="","",RANK(N107,$N$19:$N$218,1)+COUNTIF($N$19:N107,N107)-1)</f>
        <v/>
      </c>
    </row>
    <row r="108" customFormat="false" ht="15" hidden="false" customHeight="false" outlineLevel="0" collapsed="false">
      <c r="A108" s="14" t="str">
        <f aca="false">IF('Girdi — Ek maliyet'!A91="","",'Girdi — Ek maliyet'!A91)</f>
        <v/>
      </c>
      <c r="B108" s="14" t="str">
        <f aca="false">IF(A108="","",'Girdi — Ek maliyet'!B91)</f>
        <v/>
      </c>
      <c r="C108" s="11" t="str">
        <f aca="false">IF(A108="","",SUMIFS('Girdi — Faturalar'!$G$2:$G$3001,'Girdi — Faturalar'!$C$2:$C$3001,A108,'Girdi — Faturalar'!$N$2:$N$3001,$Z$4))</f>
        <v/>
      </c>
      <c r="D108" s="11" t="str">
        <f aca="false">IF(A108="","",SUMIFS('Girdi — Faturalar'!$H$2:$H$3001,'Girdi — Faturalar'!$C$2:$C$3001,A108,'Girdi — Faturalar'!$N$2:$N$3001,$Z$4))</f>
        <v/>
      </c>
      <c r="E108" s="11" t="str">
        <f aca="false">IF(A108="","",SUMIFS('Girdi — Faturalar'!$I$2:$I$3001,'Girdi — Faturalar'!$C$2:$C$3001,A108,'Girdi — Faturalar'!$N$2:$N$3001,$Z$4))</f>
        <v/>
      </c>
      <c r="F108" s="16" t="str">
        <f aca="false">IF(OR(A108="",N(C108)=0),"",D108/C108)</f>
        <v/>
      </c>
      <c r="G108" s="17" t="str">
        <f aca="false">IF(A108="","",SUMIFS('Girdi — Faturalar'!$J$2:$J$3001,'Girdi — Faturalar'!$C$2:$C$3001,A108,'Girdi — Faturalar'!$N$2:$N$3001,$Z$4)/1000)</f>
        <v/>
      </c>
      <c r="H108" s="11" t="str">
        <f aca="false">IF(OR(A108="",N(G108)=0),"",E108/G108)</f>
        <v/>
      </c>
      <c r="I108" s="18" t="str">
        <f aca="false">IF(OR(A108="",N(E108)=0),"",IF('Girdi — Ek maliyet'!G91&lt;&gt;"",'Girdi — Ek maliyet'!G91,SUMIFS('Girdi — Faturalar'!$M$2:$M$3001,'Girdi — Faturalar'!$C$2:$C$3001,A108,'Girdi — Faturalar'!$N$2:$N$3001,$Z$4)/E108))</f>
        <v/>
      </c>
      <c r="J108" s="11" t="str">
        <f aca="false">IF(A108="","",G108*N('Girdi — Ek maliyet'!C91))</f>
        <v/>
      </c>
      <c r="K108" s="11" t="str">
        <f aca="false">IF(A108="","",G108*N('Girdi — Ek maliyet'!D91)+E108*N('Girdi — Ek maliyet'!E91))</f>
        <v/>
      </c>
      <c r="L108" s="11" t="str">
        <f aca="false">IF(A108="","",E108*N(I108)*IF('Girdi — Ek maliyet'!F91="",$D$3,'Girdi — Ek maliyet'!F91)/365)</f>
        <v/>
      </c>
      <c r="M108" s="11" t="str">
        <f aca="false">IF(A108="","",E108-J108-K108-L108)</f>
        <v/>
      </c>
      <c r="N108" s="19" t="str">
        <f aca="false">IF(OR(A108="",N(G108)=0),"",M108/G108)</f>
        <v/>
      </c>
      <c r="O108" s="11" t="str">
        <f aca="false">IF(N108="","",H108-N108)</f>
        <v/>
      </c>
      <c r="P108" s="18" t="str">
        <f aca="false">IF(OR(A108="",N(E108)=0),"",RANK(E108,$E$19:$E$218,0)+COUNTIF($E$19:E108,E108)-1)</f>
        <v/>
      </c>
      <c r="Q108" s="18" t="str">
        <f aca="false">IF(N108="","",RANK(N108,$N$19:$N$218,0)+COUNTIF($N$19:N108,N108)-1)</f>
        <v/>
      </c>
      <c r="R108" s="18" t="str">
        <f aca="false">IF(N108="","",RANK(N108,$N$19:$N$218,1)+COUNTIF($N$19:N108,N108)-1)</f>
        <v/>
      </c>
    </row>
    <row r="109" customFormat="false" ht="15" hidden="false" customHeight="false" outlineLevel="0" collapsed="false">
      <c r="A109" s="14" t="str">
        <f aca="false">IF('Girdi — Ek maliyet'!A92="","",'Girdi — Ek maliyet'!A92)</f>
        <v/>
      </c>
      <c r="B109" s="14" t="str">
        <f aca="false">IF(A109="","",'Girdi — Ek maliyet'!B92)</f>
        <v/>
      </c>
      <c r="C109" s="11" t="str">
        <f aca="false">IF(A109="","",SUMIFS('Girdi — Faturalar'!$G$2:$G$3001,'Girdi — Faturalar'!$C$2:$C$3001,A109,'Girdi — Faturalar'!$N$2:$N$3001,$Z$4))</f>
        <v/>
      </c>
      <c r="D109" s="11" t="str">
        <f aca="false">IF(A109="","",SUMIFS('Girdi — Faturalar'!$H$2:$H$3001,'Girdi — Faturalar'!$C$2:$C$3001,A109,'Girdi — Faturalar'!$N$2:$N$3001,$Z$4))</f>
        <v/>
      </c>
      <c r="E109" s="11" t="str">
        <f aca="false">IF(A109="","",SUMIFS('Girdi — Faturalar'!$I$2:$I$3001,'Girdi — Faturalar'!$C$2:$C$3001,A109,'Girdi — Faturalar'!$N$2:$N$3001,$Z$4))</f>
        <v/>
      </c>
      <c r="F109" s="16" t="str">
        <f aca="false">IF(OR(A109="",N(C109)=0),"",D109/C109)</f>
        <v/>
      </c>
      <c r="G109" s="17" t="str">
        <f aca="false">IF(A109="","",SUMIFS('Girdi — Faturalar'!$J$2:$J$3001,'Girdi — Faturalar'!$C$2:$C$3001,A109,'Girdi — Faturalar'!$N$2:$N$3001,$Z$4)/1000)</f>
        <v/>
      </c>
      <c r="H109" s="11" t="str">
        <f aca="false">IF(OR(A109="",N(G109)=0),"",E109/G109)</f>
        <v/>
      </c>
      <c r="I109" s="18" t="str">
        <f aca="false">IF(OR(A109="",N(E109)=0),"",IF('Girdi — Ek maliyet'!G92&lt;&gt;"",'Girdi — Ek maliyet'!G92,SUMIFS('Girdi — Faturalar'!$M$2:$M$3001,'Girdi — Faturalar'!$C$2:$C$3001,A109,'Girdi — Faturalar'!$N$2:$N$3001,$Z$4)/E109))</f>
        <v/>
      </c>
      <c r="J109" s="11" t="str">
        <f aca="false">IF(A109="","",G109*N('Girdi — Ek maliyet'!C92))</f>
        <v/>
      </c>
      <c r="K109" s="11" t="str">
        <f aca="false">IF(A109="","",G109*N('Girdi — Ek maliyet'!D92)+E109*N('Girdi — Ek maliyet'!E92))</f>
        <v/>
      </c>
      <c r="L109" s="11" t="str">
        <f aca="false">IF(A109="","",E109*N(I109)*IF('Girdi — Ek maliyet'!F92="",$D$3,'Girdi — Ek maliyet'!F92)/365)</f>
        <v/>
      </c>
      <c r="M109" s="11" t="str">
        <f aca="false">IF(A109="","",E109-J109-K109-L109)</f>
        <v/>
      </c>
      <c r="N109" s="19" t="str">
        <f aca="false">IF(OR(A109="",N(G109)=0),"",M109/G109)</f>
        <v/>
      </c>
      <c r="O109" s="11" t="str">
        <f aca="false">IF(N109="","",H109-N109)</f>
        <v/>
      </c>
      <c r="P109" s="18" t="str">
        <f aca="false">IF(OR(A109="",N(E109)=0),"",RANK(E109,$E$19:$E$218,0)+COUNTIF($E$19:E109,E109)-1)</f>
        <v/>
      </c>
      <c r="Q109" s="18" t="str">
        <f aca="false">IF(N109="","",RANK(N109,$N$19:$N$218,0)+COUNTIF($N$19:N109,N109)-1)</f>
        <v/>
      </c>
      <c r="R109" s="18" t="str">
        <f aca="false">IF(N109="","",RANK(N109,$N$19:$N$218,1)+COUNTIF($N$19:N109,N109)-1)</f>
        <v/>
      </c>
    </row>
    <row r="110" customFormat="false" ht="15" hidden="false" customHeight="false" outlineLevel="0" collapsed="false">
      <c r="A110" s="14" t="str">
        <f aca="false">IF('Girdi — Ek maliyet'!A93="","",'Girdi — Ek maliyet'!A93)</f>
        <v/>
      </c>
      <c r="B110" s="14" t="str">
        <f aca="false">IF(A110="","",'Girdi — Ek maliyet'!B93)</f>
        <v/>
      </c>
      <c r="C110" s="11" t="str">
        <f aca="false">IF(A110="","",SUMIFS('Girdi — Faturalar'!$G$2:$G$3001,'Girdi — Faturalar'!$C$2:$C$3001,A110,'Girdi — Faturalar'!$N$2:$N$3001,$Z$4))</f>
        <v/>
      </c>
      <c r="D110" s="11" t="str">
        <f aca="false">IF(A110="","",SUMIFS('Girdi — Faturalar'!$H$2:$H$3001,'Girdi — Faturalar'!$C$2:$C$3001,A110,'Girdi — Faturalar'!$N$2:$N$3001,$Z$4))</f>
        <v/>
      </c>
      <c r="E110" s="11" t="str">
        <f aca="false">IF(A110="","",SUMIFS('Girdi — Faturalar'!$I$2:$I$3001,'Girdi — Faturalar'!$C$2:$C$3001,A110,'Girdi — Faturalar'!$N$2:$N$3001,$Z$4))</f>
        <v/>
      </c>
      <c r="F110" s="16" t="str">
        <f aca="false">IF(OR(A110="",N(C110)=0),"",D110/C110)</f>
        <v/>
      </c>
      <c r="G110" s="17" t="str">
        <f aca="false">IF(A110="","",SUMIFS('Girdi — Faturalar'!$J$2:$J$3001,'Girdi — Faturalar'!$C$2:$C$3001,A110,'Girdi — Faturalar'!$N$2:$N$3001,$Z$4)/1000)</f>
        <v/>
      </c>
      <c r="H110" s="11" t="str">
        <f aca="false">IF(OR(A110="",N(G110)=0),"",E110/G110)</f>
        <v/>
      </c>
      <c r="I110" s="18" t="str">
        <f aca="false">IF(OR(A110="",N(E110)=0),"",IF('Girdi — Ek maliyet'!G93&lt;&gt;"",'Girdi — Ek maliyet'!G93,SUMIFS('Girdi — Faturalar'!$M$2:$M$3001,'Girdi — Faturalar'!$C$2:$C$3001,A110,'Girdi — Faturalar'!$N$2:$N$3001,$Z$4)/E110))</f>
        <v/>
      </c>
      <c r="J110" s="11" t="str">
        <f aca="false">IF(A110="","",G110*N('Girdi — Ek maliyet'!C93))</f>
        <v/>
      </c>
      <c r="K110" s="11" t="str">
        <f aca="false">IF(A110="","",G110*N('Girdi — Ek maliyet'!D93)+E110*N('Girdi — Ek maliyet'!E93))</f>
        <v/>
      </c>
      <c r="L110" s="11" t="str">
        <f aca="false">IF(A110="","",E110*N(I110)*IF('Girdi — Ek maliyet'!F93="",$D$3,'Girdi — Ek maliyet'!F93)/365)</f>
        <v/>
      </c>
      <c r="M110" s="11" t="str">
        <f aca="false">IF(A110="","",E110-J110-K110-L110)</f>
        <v/>
      </c>
      <c r="N110" s="19" t="str">
        <f aca="false">IF(OR(A110="",N(G110)=0),"",M110/G110)</f>
        <v/>
      </c>
      <c r="O110" s="11" t="str">
        <f aca="false">IF(N110="","",H110-N110)</f>
        <v/>
      </c>
      <c r="P110" s="18" t="str">
        <f aca="false">IF(OR(A110="",N(E110)=0),"",RANK(E110,$E$19:$E$218,0)+COUNTIF($E$19:E110,E110)-1)</f>
        <v/>
      </c>
      <c r="Q110" s="18" t="str">
        <f aca="false">IF(N110="","",RANK(N110,$N$19:$N$218,0)+COUNTIF($N$19:N110,N110)-1)</f>
        <v/>
      </c>
      <c r="R110" s="18" t="str">
        <f aca="false">IF(N110="","",RANK(N110,$N$19:$N$218,1)+COUNTIF($N$19:N110,N110)-1)</f>
        <v/>
      </c>
    </row>
    <row r="111" customFormat="false" ht="15" hidden="false" customHeight="false" outlineLevel="0" collapsed="false">
      <c r="A111" s="14" t="str">
        <f aca="false">IF('Girdi — Ek maliyet'!A94="","",'Girdi — Ek maliyet'!A94)</f>
        <v/>
      </c>
      <c r="B111" s="14" t="str">
        <f aca="false">IF(A111="","",'Girdi — Ek maliyet'!B94)</f>
        <v/>
      </c>
      <c r="C111" s="11" t="str">
        <f aca="false">IF(A111="","",SUMIFS('Girdi — Faturalar'!$G$2:$G$3001,'Girdi — Faturalar'!$C$2:$C$3001,A111,'Girdi — Faturalar'!$N$2:$N$3001,$Z$4))</f>
        <v/>
      </c>
      <c r="D111" s="11" t="str">
        <f aca="false">IF(A111="","",SUMIFS('Girdi — Faturalar'!$H$2:$H$3001,'Girdi — Faturalar'!$C$2:$C$3001,A111,'Girdi — Faturalar'!$N$2:$N$3001,$Z$4))</f>
        <v/>
      </c>
      <c r="E111" s="11" t="str">
        <f aca="false">IF(A111="","",SUMIFS('Girdi — Faturalar'!$I$2:$I$3001,'Girdi — Faturalar'!$C$2:$C$3001,A111,'Girdi — Faturalar'!$N$2:$N$3001,$Z$4))</f>
        <v/>
      </c>
      <c r="F111" s="16" t="str">
        <f aca="false">IF(OR(A111="",N(C111)=0),"",D111/C111)</f>
        <v/>
      </c>
      <c r="G111" s="17" t="str">
        <f aca="false">IF(A111="","",SUMIFS('Girdi — Faturalar'!$J$2:$J$3001,'Girdi — Faturalar'!$C$2:$C$3001,A111,'Girdi — Faturalar'!$N$2:$N$3001,$Z$4)/1000)</f>
        <v/>
      </c>
      <c r="H111" s="11" t="str">
        <f aca="false">IF(OR(A111="",N(G111)=0),"",E111/G111)</f>
        <v/>
      </c>
      <c r="I111" s="18" t="str">
        <f aca="false">IF(OR(A111="",N(E111)=0),"",IF('Girdi — Ek maliyet'!G94&lt;&gt;"",'Girdi — Ek maliyet'!G94,SUMIFS('Girdi — Faturalar'!$M$2:$M$3001,'Girdi — Faturalar'!$C$2:$C$3001,A111,'Girdi — Faturalar'!$N$2:$N$3001,$Z$4)/E111))</f>
        <v/>
      </c>
      <c r="J111" s="11" t="str">
        <f aca="false">IF(A111="","",G111*N('Girdi — Ek maliyet'!C94))</f>
        <v/>
      </c>
      <c r="K111" s="11" t="str">
        <f aca="false">IF(A111="","",G111*N('Girdi — Ek maliyet'!D94)+E111*N('Girdi — Ek maliyet'!E94))</f>
        <v/>
      </c>
      <c r="L111" s="11" t="str">
        <f aca="false">IF(A111="","",E111*N(I111)*IF('Girdi — Ek maliyet'!F94="",$D$3,'Girdi — Ek maliyet'!F94)/365)</f>
        <v/>
      </c>
      <c r="M111" s="11" t="str">
        <f aca="false">IF(A111="","",E111-J111-K111-L111)</f>
        <v/>
      </c>
      <c r="N111" s="19" t="str">
        <f aca="false">IF(OR(A111="",N(G111)=0),"",M111/G111)</f>
        <v/>
      </c>
      <c r="O111" s="11" t="str">
        <f aca="false">IF(N111="","",H111-N111)</f>
        <v/>
      </c>
      <c r="P111" s="18" t="str">
        <f aca="false">IF(OR(A111="",N(E111)=0),"",RANK(E111,$E$19:$E$218,0)+COUNTIF($E$19:E111,E111)-1)</f>
        <v/>
      </c>
      <c r="Q111" s="18" t="str">
        <f aca="false">IF(N111="","",RANK(N111,$N$19:$N$218,0)+COUNTIF($N$19:N111,N111)-1)</f>
        <v/>
      </c>
      <c r="R111" s="18" t="str">
        <f aca="false">IF(N111="","",RANK(N111,$N$19:$N$218,1)+COUNTIF($N$19:N111,N111)-1)</f>
        <v/>
      </c>
    </row>
    <row r="112" customFormat="false" ht="15" hidden="false" customHeight="false" outlineLevel="0" collapsed="false">
      <c r="A112" s="14" t="str">
        <f aca="false">IF('Girdi — Ek maliyet'!A95="","",'Girdi — Ek maliyet'!A95)</f>
        <v/>
      </c>
      <c r="B112" s="14" t="str">
        <f aca="false">IF(A112="","",'Girdi — Ek maliyet'!B95)</f>
        <v/>
      </c>
      <c r="C112" s="11" t="str">
        <f aca="false">IF(A112="","",SUMIFS('Girdi — Faturalar'!$G$2:$G$3001,'Girdi — Faturalar'!$C$2:$C$3001,A112,'Girdi — Faturalar'!$N$2:$N$3001,$Z$4))</f>
        <v/>
      </c>
      <c r="D112" s="11" t="str">
        <f aca="false">IF(A112="","",SUMIFS('Girdi — Faturalar'!$H$2:$H$3001,'Girdi — Faturalar'!$C$2:$C$3001,A112,'Girdi — Faturalar'!$N$2:$N$3001,$Z$4))</f>
        <v/>
      </c>
      <c r="E112" s="11" t="str">
        <f aca="false">IF(A112="","",SUMIFS('Girdi — Faturalar'!$I$2:$I$3001,'Girdi — Faturalar'!$C$2:$C$3001,A112,'Girdi — Faturalar'!$N$2:$N$3001,$Z$4))</f>
        <v/>
      </c>
      <c r="F112" s="16" t="str">
        <f aca="false">IF(OR(A112="",N(C112)=0),"",D112/C112)</f>
        <v/>
      </c>
      <c r="G112" s="17" t="str">
        <f aca="false">IF(A112="","",SUMIFS('Girdi — Faturalar'!$J$2:$J$3001,'Girdi — Faturalar'!$C$2:$C$3001,A112,'Girdi — Faturalar'!$N$2:$N$3001,$Z$4)/1000)</f>
        <v/>
      </c>
      <c r="H112" s="11" t="str">
        <f aca="false">IF(OR(A112="",N(G112)=0),"",E112/G112)</f>
        <v/>
      </c>
      <c r="I112" s="18" t="str">
        <f aca="false">IF(OR(A112="",N(E112)=0),"",IF('Girdi — Ek maliyet'!G95&lt;&gt;"",'Girdi — Ek maliyet'!G95,SUMIFS('Girdi — Faturalar'!$M$2:$M$3001,'Girdi — Faturalar'!$C$2:$C$3001,A112,'Girdi — Faturalar'!$N$2:$N$3001,$Z$4)/E112))</f>
        <v/>
      </c>
      <c r="J112" s="11" t="str">
        <f aca="false">IF(A112="","",G112*N('Girdi — Ek maliyet'!C95))</f>
        <v/>
      </c>
      <c r="K112" s="11" t="str">
        <f aca="false">IF(A112="","",G112*N('Girdi — Ek maliyet'!D95)+E112*N('Girdi — Ek maliyet'!E95))</f>
        <v/>
      </c>
      <c r="L112" s="11" t="str">
        <f aca="false">IF(A112="","",E112*N(I112)*IF('Girdi — Ek maliyet'!F95="",$D$3,'Girdi — Ek maliyet'!F95)/365)</f>
        <v/>
      </c>
      <c r="M112" s="11" t="str">
        <f aca="false">IF(A112="","",E112-J112-K112-L112)</f>
        <v/>
      </c>
      <c r="N112" s="19" t="str">
        <f aca="false">IF(OR(A112="",N(G112)=0),"",M112/G112)</f>
        <v/>
      </c>
      <c r="O112" s="11" t="str">
        <f aca="false">IF(N112="","",H112-N112)</f>
        <v/>
      </c>
      <c r="P112" s="18" t="str">
        <f aca="false">IF(OR(A112="",N(E112)=0),"",RANK(E112,$E$19:$E$218,0)+COUNTIF($E$19:E112,E112)-1)</f>
        <v/>
      </c>
      <c r="Q112" s="18" t="str">
        <f aca="false">IF(N112="","",RANK(N112,$N$19:$N$218,0)+COUNTIF($N$19:N112,N112)-1)</f>
        <v/>
      </c>
      <c r="R112" s="18" t="str">
        <f aca="false">IF(N112="","",RANK(N112,$N$19:$N$218,1)+COUNTIF($N$19:N112,N112)-1)</f>
        <v/>
      </c>
    </row>
    <row r="113" customFormat="false" ht="15" hidden="false" customHeight="false" outlineLevel="0" collapsed="false">
      <c r="A113" s="14" t="str">
        <f aca="false">IF('Girdi — Ek maliyet'!A96="","",'Girdi — Ek maliyet'!A96)</f>
        <v/>
      </c>
      <c r="B113" s="14" t="str">
        <f aca="false">IF(A113="","",'Girdi — Ek maliyet'!B96)</f>
        <v/>
      </c>
      <c r="C113" s="11" t="str">
        <f aca="false">IF(A113="","",SUMIFS('Girdi — Faturalar'!$G$2:$G$3001,'Girdi — Faturalar'!$C$2:$C$3001,A113,'Girdi — Faturalar'!$N$2:$N$3001,$Z$4))</f>
        <v/>
      </c>
      <c r="D113" s="11" t="str">
        <f aca="false">IF(A113="","",SUMIFS('Girdi — Faturalar'!$H$2:$H$3001,'Girdi — Faturalar'!$C$2:$C$3001,A113,'Girdi — Faturalar'!$N$2:$N$3001,$Z$4))</f>
        <v/>
      </c>
      <c r="E113" s="11" t="str">
        <f aca="false">IF(A113="","",SUMIFS('Girdi — Faturalar'!$I$2:$I$3001,'Girdi — Faturalar'!$C$2:$C$3001,A113,'Girdi — Faturalar'!$N$2:$N$3001,$Z$4))</f>
        <v/>
      </c>
      <c r="F113" s="16" t="str">
        <f aca="false">IF(OR(A113="",N(C113)=0),"",D113/C113)</f>
        <v/>
      </c>
      <c r="G113" s="17" t="str">
        <f aca="false">IF(A113="","",SUMIFS('Girdi — Faturalar'!$J$2:$J$3001,'Girdi — Faturalar'!$C$2:$C$3001,A113,'Girdi — Faturalar'!$N$2:$N$3001,$Z$4)/1000)</f>
        <v/>
      </c>
      <c r="H113" s="11" t="str">
        <f aca="false">IF(OR(A113="",N(G113)=0),"",E113/G113)</f>
        <v/>
      </c>
      <c r="I113" s="18" t="str">
        <f aca="false">IF(OR(A113="",N(E113)=0),"",IF('Girdi — Ek maliyet'!G96&lt;&gt;"",'Girdi — Ek maliyet'!G96,SUMIFS('Girdi — Faturalar'!$M$2:$M$3001,'Girdi — Faturalar'!$C$2:$C$3001,A113,'Girdi — Faturalar'!$N$2:$N$3001,$Z$4)/E113))</f>
        <v/>
      </c>
      <c r="J113" s="11" t="str">
        <f aca="false">IF(A113="","",G113*N('Girdi — Ek maliyet'!C96))</f>
        <v/>
      </c>
      <c r="K113" s="11" t="str">
        <f aca="false">IF(A113="","",G113*N('Girdi — Ek maliyet'!D96)+E113*N('Girdi — Ek maliyet'!E96))</f>
        <v/>
      </c>
      <c r="L113" s="11" t="str">
        <f aca="false">IF(A113="","",E113*N(I113)*IF('Girdi — Ek maliyet'!F96="",$D$3,'Girdi — Ek maliyet'!F96)/365)</f>
        <v/>
      </c>
      <c r="M113" s="11" t="str">
        <f aca="false">IF(A113="","",E113-J113-K113-L113)</f>
        <v/>
      </c>
      <c r="N113" s="19" t="str">
        <f aca="false">IF(OR(A113="",N(G113)=0),"",M113/G113)</f>
        <v/>
      </c>
      <c r="O113" s="11" t="str">
        <f aca="false">IF(N113="","",H113-N113)</f>
        <v/>
      </c>
      <c r="P113" s="18" t="str">
        <f aca="false">IF(OR(A113="",N(E113)=0),"",RANK(E113,$E$19:$E$218,0)+COUNTIF($E$19:E113,E113)-1)</f>
        <v/>
      </c>
      <c r="Q113" s="18" t="str">
        <f aca="false">IF(N113="","",RANK(N113,$N$19:$N$218,0)+COUNTIF($N$19:N113,N113)-1)</f>
        <v/>
      </c>
      <c r="R113" s="18" t="str">
        <f aca="false">IF(N113="","",RANK(N113,$N$19:$N$218,1)+COUNTIF($N$19:N113,N113)-1)</f>
        <v/>
      </c>
    </row>
    <row r="114" customFormat="false" ht="15" hidden="false" customHeight="false" outlineLevel="0" collapsed="false">
      <c r="A114" s="14" t="str">
        <f aca="false">IF('Girdi — Ek maliyet'!A97="","",'Girdi — Ek maliyet'!A97)</f>
        <v/>
      </c>
      <c r="B114" s="14" t="str">
        <f aca="false">IF(A114="","",'Girdi — Ek maliyet'!B97)</f>
        <v/>
      </c>
      <c r="C114" s="11" t="str">
        <f aca="false">IF(A114="","",SUMIFS('Girdi — Faturalar'!$G$2:$G$3001,'Girdi — Faturalar'!$C$2:$C$3001,A114,'Girdi — Faturalar'!$N$2:$N$3001,$Z$4))</f>
        <v/>
      </c>
      <c r="D114" s="11" t="str">
        <f aca="false">IF(A114="","",SUMIFS('Girdi — Faturalar'!$H$2:$H$3001,'Girdi — Faturalar'!$C$2:$C$3001,A114,'Girdi — Faturalar'!$N$2:$N$3001,$Z$4))</f>
        <v/>
      </c>
      <c r="E114" s="11" t="str">
        <f aca="false">IF(A114="","",SUMIFS('Girdi — Faturalar'!$I$2:$I$3001,'Girdi — Faturalar'!$C$2:$C$3001,A114,'Girdi — Faturalar'!$N$2:$N$3001,$Z$4))</f>
        <v/>
      </c>
      <c r="F114" s="16" t="str">
        <f aca="false">IF(OR(A114="",N(C114)=0),"",D114/C114)</f>
        <v/>
      </c>
      <c r="G114" s="17" t="str">
        <f aca="false">IF(A114="","",SUMIFS('Girdi — Faturalar'!$J$2:$J$3001,'Girdi — Faturalar'!$C$2:$C$3001,A114,'Girdi — Faturalar'!$N$2:$N$3001,$Z$4)/1000)</f>
        <v/>
      </c>
      <c r="H114" s="11" t="str">
        <f aca="false">IF(OR(A114="",N(G114)=0),"",E114/G114)</f>
        <v/>
      </c>
      <c r="I114" s="18" t="str">
        <f aca="false">IF(OR(A114="",N(E114)=0),"",IF('Girdi — Ek maliyet'!G97&lt;&gt;"",'Girdi — Ek maliyet'!G97,SUMIFS('Girdi — Faturalar'!$M$2:$M$3001,'Girdi — Faturalar'!$C$2:$C$3001,A114,'Girdi — Faturalar'!$N$2:$N$3001,$Z$4)/E114))</f>
        <v/>
      </c>
      <c r="J114" s="11" t="str">
        <f aca="false">IF(A114="","",G114*N('Girdi — Ek maliyet'!C97))</f>
        <v/>
      </c>
      <c r="K114" s="11" t="str">
        <f aca="false">IF(A114="","",G114*N('Girdi — Ek maliyet'!D97)+E114*N('Girdi — Ek maliyet'!E97))</f>
        <v/>
      </c>
      <c r="L114" s="11" t="str">
        <f aca="false">IF(A114="","",E114*N(I114)*IF('Girdi — Ek maliyet'!F97="",$D$3,'Girdi — Ek maliyet'!F97)/365)</f>
        <v/>
      </c>
      <c r="M114" s="11" t="str">
        <f aca="false">IF(A114="","",E114-J114-K114-L114)</f>
        <v/>
      </c>
      <c r="N114" s="19" t="str">
        <f aca="false">IF(OR(A114="",N(G114)=0),"",M114/G114)</f>
        <v/>
      </c>
      <c r="O114" s="11" t="str">
        <f aca="false">IF(N114="","",H114-N114)</f>
        <v/>
      </c>
      <c r="P114" s="18" t="str">
        <f aca="false">IF(OR(A114="",N(E114)=0),"",RANK(E114,$E$19:$E$218,0)+COUNTIF($E$19:E114,E114)-1)</f>
        <v/>
      </c>
      <c r="Q114" s="18" t="str">
        <f aca="false">IF(N114="","",RANK(N114,$N$19:$N$218,0)+COUNTIF($N$19:N114,N114)-1)</f>
        <v/>
      </c>
      <c r="R114" s="18" t="str">
        <f aca="false">IF(N114="","",RANK(N114,$N$19:$N$218,1)+COUNTIF($N$19:N114,N114)-1)</f>
        <v/>
      </c>
    </row>
    <row r="115" customFormat="false" ht="15" hidden="false" customHeight="false" outlineLevel="0" collapsed="false">
      <c r="A115" s="14" t="str">
        <f aca="false">IF('Girdi — Ek maliyet'!A98="","",'Girdi — Ek maliyet'!A98)</f>
        <v/>
      </c>
      <c r="B115" s="14" t="str">
        <f aca="false">IF(A115="","",'Girdi — Ek maliyet'!B98)</f>
        <v/>
      </c>
      <c r="C115" s="11" t="str">
        <f aca="false">IF(A115="","",SUMIFS('Girdi — Faturalar'!$G$2:$G$3001,'Girdi — Faturalar'!$C$2:$C$3001,A115,'Girdi — Faturalar'!$N$2:$N$3001,$Z$4))</f>
        <v/>
      </c>
      <c r="D115" s="11" t="str">
        <f aca="false">IF(A115="","",SUMIFS('Girdi — Faturalar'!$H$2:$H$3001,'Girdi — Faturalar'!$C$2:$C$3001,A115,'Girdi — Faturalar'!$N$2:$N$3001,$Z$4))</f>
        <v/>
      </c>
      <c r="E115" s="11" t="str">
        <f aca="false">IF(A115="","",SUMIFS('Girdi — Faturalar'!$I$2:$I$3001,'Girdi — Faturalar'!$C$2:$C$3001,A115,'Girdi — Faturalar'!$N$2:$N$3001,$Z$4))</f>
        <v/>
      </c>
      <c r="F115" s="16" t="str">
        <f aca="false">IF(OR(A115="",N(C115)=0),"",D115/C115)</f>
        <v/>
      </c>
      <c r="G115" s="17" t="str">
        <f aca="false">IF(A115="","",SUMIFS('Girdi — Faturalar'!$J$2:$J$3001,'Girdi — Faturalar'!$C$2:$C$3001,A115,'Girdi — Faturalar'!$N$2:$N$3001,$Z$4)/1000)</f>
        <v/>
      </c>
      <c r="H115" s="11" t="str">
        <f aca="false">IF(OR(A115="",N(G115)=0),"",E115/G115)</f>
        <v/>
      </c>
      <c r="I115" s="18" t="str">
        <f aca="false">IF(OR(A115="",N(E115)=0),"",IF('Girdi — Ek maliyet'!G98&lt;&gt;"",'Girdi — Ek maliyet'!G98,SUMIFS('Girdi — Faturalar'!$M$2:$M$3001,'Girdi — Faturalar'!$C$2:$C$3001,A115,'Girdi — Faturalar'!$N$2:$N$3001,$Z$4)/E115))</f>
        <v/>
      </c>
      <c r="J115" s="11" t="str">
        <f aca="false">IF(A115="","",G115*N('Girdi — Ek maliyet'!C98))</f>
        <v/>
      </c>
      <c r="K115" s="11" t="str">
        <f aca="false">IF(A115="","",G115*N('Girdi — Ek maliyet'!D98)+E115*N('Girdi — Ek maliyet'!E98))</f>
        <v/>
      </c>
      <c r="L115" s="11" t="str">
        <f aca="false">IF(A115="","",E115*N(I115)*IF('Girdi — Ek maliyet'!F98="",$D$3,'Girdi — Ek maliyet'!F98)/365)</f>
        <v/>
      </c>
      <c r="M115" s="11" t="str">
        <f aca="false">IF(A115="","",E115-J115-K115-L115)</f>
        <v/>
      </c>
      <c r="N115" s="19" t="str">
        <f aca="false">IF(OR(A115="",N(G115)=0),"",M115/G115)</f>
        <v/>
      </c>
      <c r="O115" s="11" t="str">
        <f aca="false">IF(N115="","",H115-N115)</f>
        <v/>
      </c>
      <c r="P115" s="18" t="str">
        <f aca="false">IF(OR(A115="",N(E115)=0),"",RANK(E115,$E$19:$E$218,0)+COUNTIF($E$19:E115,E115)-1)</f>
        <v/>
      </c>
      <c r="Q115" s="18" t="str">
        <f aca="false">IF(N115="","",RANK(N115,$N$19:$N$218,0)+COUNTIF($N$19:N115,N115)-1)</f>
        <v/>
      </c>
      <c r="R115" s="18" t="str">
        <f aca="false">IF(N115="","",RANK(N115,$N$19:$N$218,1)+COUNTIF($N$19:N115,N115)-1)</f>
        <v/>
      </c>
    </row>
    <row r="116" customFormat="false" ht="15" hidden="false" customHeight="false" outlineLevel="0" collapsed="false">
      <c r="A116" s="14" t="str">
        <f aca="false">IF('Girdi — Ek maliyet'!A99="","",'Girdi — Ek maliyet'!A99)</f>
        <v/>
      </c>
      <c r="B116" s="14" t="str">
        <f aca="false">IF(A116="","",'Girdi — Ek maliyet'!B99)</f>
        <v/>
      </c>
      <c r="C116" s="11" t="str">
        <f aca="false">IF(A116="","",SUMIFS('Girdi — Faturalar'!$G$2:$G$3001,'Girdi — Faturalar'!$C$2:$C$3001,A116,'Girdi — Faturalar'!$N$2:$N$3001,$Z$4))</f>
        <v/>
      </c>
      <c r="D116" s="11" t="str">
        <f aca="false">IF(A116="","",SUMIFS('Girdi — Faturalar'!$H$2:$H$3001,'Girdi — Faturalar'!$C$2:$C$3001,A116,'Girdi — Faturalar'!$N$2:$N$3001,$Z$4))</f>
        <v/>
      </c>
      <c r="E116" s="11" t="str">
        <f aca="false">IF(A116="","",SUMIFS('Girdi — Faturalar'!$I$2:$I$3001,'Girdi — Faturalar'!$C$2:$C$3001,A116,'Girdi — Faturalar'!$N$2:$N$3001,$Z$4))</f>
        <v/>
      </c>
      <c r="F116" s="16" t="str">
        <f aca="false">IF(OR(A116="",N(C116)=0),"",D116/C116)</f>
        <v/>
      </c>
      <c r="G116" s="17" t="str">
        <f aca="false">IF(A116="","",SUMIFS('Girdi — Faturalar'!$J$2:$J$3001,'Girdi — Faturalar'!$C$2:$C$3001,A116,'Girdi — Faturalar'!$N$2:$N$3001,$Z$4)/1000)</f>
        <v/>
      </c>
      <c r="H116" s="11" t="str">
        <f aca="false">IF(OR(A116="",N(G116)=0),"",E116/G116)</f>
        <v/>
      </c>
      <c r="I116" s="18" t="str">
        <f aca="false">IF(OR(A116="",N(E116)=0),"",IF('Girdi — Ek maliyet'!G99&lt;&gt;"",'Girdi — Ek maliyet'!G99,SUMIFS('Girdi — Faturalar'!$M$2:$M$3001,'Girdi — Faturalar'!$C$2:$C$3001,A116,'Girdi — Faturalar'!$N$2:$N$3001,$Z$4)/E116))</f>
        <v/>
      </c>
      <c r="J116" s="11" t="str">
        <f aca="false">IF(A116="","",G116*N('Girdi — Ek maliyet'!C99))</f>
        <v/>
      </c>
      <c r="K116" s="11" t="str">
        <f aca="false">IF(A116="","",G116*N('Girdi — Ek maliyet'!D99)+E116*N('Girdi — Ek maliyet'!E99))</f>
        <v/>
      </c>
      <c r="L116" s="11" t="str">
        <f aca="false">IF(A116="","",E116*N(I116)*IF('Girdi — Ek maliyet'!F99="",$D$3,'Girdi — Ek maliyet'!F99)/365)</f>
        <v/>
      </c>
      <c r="M116" s="11" t="str">
        <f aca="false">IF(A116="","",E116-J116-K116-L116)</f>
        <v/>
      </c>
      <c r="N116" s="19" t="str">
        <f aca="false">IF(OR(A116="",N(G116)=0),"",M116/G116)</f>
        <v/>
      </c>
      <c r="O116" s="11" t="str">
        <f aca="false">IF(N116="","",H116-N116)</f>
        <v/>
      </c>
      <c r="P116" s="18" t="str">
        <f aca="false">IF(OR(A116="",N(E116)=0),"",RANK(E116,$E$19:$E$218,0)+COUNTIF($E$19:E116,E116)-1)</f>
        <v/>
      </c>
      <c r="Q116" s="18" t="str">
        <f aca="false">IF(N116="","",RANK(N116,$N$19:$N$218,0)+COUNTIF($N$19:N116,N116)-1)</f>
        <v/>
      </c>
      <c r="R116" s="18" t="str">
        <f aca="false">IF(N116="","",RANK(N116,$N$19:$N$218,1)+COUNTIF($N$19:N116,N116)-1)</f>
        <v/>
      </c>
    </row>
    <row r="117" customFormat="false" ht="15" hidden="false" customHeight="false" outlineLevel="0" collapsed="false">
      <c r="A117" s="14" t="str">
        <f aca="false">IF('Girdi — Ek maliyet'!A100="","",'Girdi — Ek maliyet'!A100)</f>
        <v/>
      </c>
      <c r="B117" s="14" t="str">
        <f aca="false">IF(A117="","",'Girdi — Ek maliyet'!B100)</f>
        <v/>
      </c>
      <c r="C117" s="11" t="str">
        <f aca="false">IF(A117="","",SUMIFS('Girdi — Faturalar'!$G$2:$G$3001,'Girdi — Faturalar'!$C$2:$C$3001,A117,'Girdi — Faturalar'!$N$2:$N$3001,$Z$4))</f>
        <v/>
      </c>
      <c r="D117" s="11" t="str">
        <f aca="false">IF(A117="","",SUMIFS('Girdi — Faturalar'!$H$2:$H$3001,'Girdi — Faturalar'!$C$2:$C$3001,A117,'Girdi — Faturalar'!$N$2:$N$3001,$Z$4))</f>
        <v/>
      </c>
      <c r="E117" s="11" t="str">
        <f aca="false">IF(A117="","",SUMIFS('Girdi — Faturalar'!$I$2:$I$3001,'Girdi — Faturalar'!$C$2:$C$3001,A117,'Girdi — Faturalar'!$N$2:$N$3001,$Z$4))</f>
        <v/>
      </c>
      <c r="F117" s="16" t="str">
        <f aca="false">IF(OR(A117="",N(C117)=0),"",D117/C117)</f>
        <v/>
      </c>
      <c r="G117" s="17" t="str">
        <f aca="false">IF(A117="","",SUMIFS('Girdi — Faturalar'!$J$2:$J$3001,'Girdi — Faturalar'!$C$2:$C$3001,A117,'Girdi — Faturalar'!$N$2:$N$3001,$Z$4)/1000)</f>
        <v/>
      </c>
      <c r="H117" s="11" t="str">
        <f aca="false">IF(OR(A117="",N(G117)=0),"",E117/G117)</f>
        <v/>
      </c>
      <c r="I117" s="18" t="str">
        <f aca="false">IF(OR(A117="",N(E117)=0),"",IF('Girdi — Ek maliyet'!G100&lt;&gt;"",'Girdi — Ek maliyet'!G100,SUMIFS('Girdi — Faturalar'!$M$2:$M$3001,'Girdi — Faturalar'!$C$2:$C$3001,A117,'Girdi — Faturalar'!$N$2:$N$3001,$Z$4)/E117))</f>
        <v/>
      </c>
      <c r="J117" s="11" t="str">
        <f aca="false">IF(A117="","",G117*N('Girdi — Ek maliyet'!C100))</f>
        <v/>
      </c>
      <c r="K117" s="11" t="str">
        <f aca="false">IF(A117="","",G117*N('Girdi — Ek maliyet'!D100)+E117*N('Girdi — Ek maliyet'!E100))</f>
        <v/>
      </c>
      <c r="L117" s="11" t="str">
        <f aca="false">IF(A117="","",E117*N(I117)*IF('Girdi — Ek maliyet'!F100="",$D$3,'Girdi — Ek maliyet'!F100)/365)</f>
        <v/>
      </c>
      <c r="M117" s="11" t="str">
        <f aca="false">IF(A117="","",E117-J117-K117-L117)</f>
        <v/>
      </c>
      <c r="N117" s="19" t="str">
        <f aca="false">IF(OR(A117="",N(G117)=0),"",M117/G117)</f>
        <v/>
      </c>
      <c r="O117" s="11" t="str">
        <f aca="false">IF(N117="","",H117-N117)</f>
        <v/>
      </c>
      <c r="P117" s="18" t="str">
        <f aca="false">IF(OR(A117="",N(E117)=0),"",RANK(E117,$E$19:$E$218,0)+COUNTIF($E$19:E117,E117)-1)</f>
        <v/>
      </c>
      <c r="Q117" s="18" t="str">
        <f aca="false">IF(N117="","",RANK(N117,$N$19:$N$218,0)+COUNTIF($N$19:N117,N117)-1)</f>
        <v/>
      </c>
      <c r="R117" s="18" t="str">
        <f aca="false">IF(N117="","",RANK(N117,$N$19:$N$218,1)+COUNTIF($N$19:N117,N117)-1)</f>
        <v/>
      </c>
    </row>
    <row r="118" customFormat="false" ht="15" hidden="false" customHeight="false" outlineLevel="0" collapsed="false">
      <c r="A118" s="14" t="str">
        <f aca="false">IF('Girdi — Ek maliyet'!A101="","",'Girdi — Ek maliyet'!A101)</f>
        <v/>
      </c>
      <c r="B118" s="14" t="str">
        <f aca="false">IF(A118="","",'Girdi — Ek maliyet'!B101)</f>
        <v/>
      </c>
      <c r="C118" s="11" t="str">
        <f aca="false">IF(A118="","",SUMIFS('Girdi — Faturalar'!$G$2:$G$3001,'Girdi — Faturalar'!$C$2:$C$3001,A118,'Girdi — Faturalar'!$N$2:$N$3001,$Z$4))</f>
        <v/>
      </c>
      <c r="D118" s="11" t="str">
        <f aca="false">IF(A118="","",SUMIFS('Girdi — Faturalar'!$H$2:$H$3001,'Girdi — Faturalar'!$C$2:$C$3001,A118,'Girdi — Faturalar'!$N$2:$N$3001,$Z$4))</f>
        <v/>
      </c>
      <c r="E118" s="11" t="str">
        <f aca="false">IF(A118="","",SUMIFS('Girdi — Faturalar'!$I$2:$I$3001,'Girdi — Faturalar'!$C$2:$C$3001,A118,'Girdi — Faturalar'!$N$2:$N$3001,$Z$4))</f>
        <v/>
      </c>
      <c r="F118" s="16" t="str">
        <f aca="false">IF(OR(A118="",N(C118)=0),"",D118/C118)</f>
        <v/>
      </c>
      <c r="G118" s="17" t="str">
        <f aca="false">IF(A118="","",SUMIFS('Girdi — Faturalar'!$J$2:$J$3001,'Girdi — Faturalar'!$C$2:$C$3001,A118,'Girdi — Faturalar'!$N$2:$N$3001,$Z$4)/1000)</f>
        <v/>
      </c>
      <c r="H118" s="11" t="str">
        <f aca="false">IF(OR(A118="",N(G118)=0),"",E118/G118)</f>
        <v/>
      </c>
      <c r="I118" s="18" t="str">
        <f aca="false">IF(OR(A118="",N(E118)=0),"",IF('Girdi — Ek maliyet'!G101&lt;&gt;"",'Girdi — Ek maliyet'!G101,SUMIFS('Girdi — Faturalar'!$M$2:$M$3001,'Girdi — Faturalar'!$C$2:$C$3001,A118,'Girdi — Faturalar'!$N$2:$N$3001,$Z$4)/E118))</f>
        <v/>
      </c>
      <c r="J118" s="11" t="str">
        <f aca="false">IF(A118="","",G118*N('Girdi — Ek maliyet'!C101))</f>
        <v/>
      </c>
      <c r="K118" s="11" t="str">
        <f aca="false">IF(A118="","",G118*N('Girdi — Ek maliyet'!D101)+E118*N('Girdi — Ek maliyet'!E101))</f>
        <v/>
      </c>
      <c r="L118" s="11" t="str">
        <f aca="false">IF(A118="","",E118*N(I118)*IF('Girdi — Ek maliyet'!F101="",$D$3,'Girdi — Ek maliyet'!F101)/365)</f>
        <v/>
      </c>
      <c r="M118" s="11" t="str">
        <f aca="false">IF(A118="","",E118-J118-K118-L118)</f>
        <v/>
      </c>
      <c r="N118" s="19" t="str">
        <f aca="false">IF(OR(A118="",N(G118)=0),"",M118/G118)</f>
        <v/>
      </c>
      <c r="O118" s="11" t="str">
        <f aca="false">IF(N118="","",H118-N118)</f>
        <v/>
      </c>
      <c r="P118" s="18" t="str">
        <f aca="false">IF(OR(A118="",N(E118)=0),"",RANK(E118,$E$19:$E$218,0)+COUNTIF($E$19:E118,E118)-1)</f>
        <v/>
      </c>
      <c r="Q118" s="18" t="str">
        <f aca="false">IF(N118="","",RANK(N118,$N$19:$N$218,0)+COUNTIF($N$19:N118,N118)-1)</f>
        <v/>
      </c>
      <c r="R118" s="18" t="str">
        <f aca="false">IF(N118="","",RANK(N118,$N$19:$N$218,1)+COUNTIF($N$19:N118,N118)-1)</f>
        <v/>
      </c>
    </row>
    <row r="119" customFormat="false" ht="15" hidden="false" customHeight="false" outlineLevel="0" collapsed="false">
      <c r="A119" s="14" t="str">
        <f aca="false">IF('Girdi — Ek maliyet'!A102="","",'Girdi — Ek maliyet'!A102)</f>
        <v/>
      </c>
      <c r="B119" s="14" t="str">
        <f aca="false">IF(A119="","",'Girdi — Ek maliyet'!B102)</f>
        <v/>
      </c>
      <c r="C119" s="11" t="str">
        <f aca="false">IF(A119="","",SUMIFS('Girdi — Faturalar'!$G$2:$G$3001,'Girdi — Faturalar'!$C$2:$C$3001,A119,'Girdi — Faturalar'!$N$2:$N$3001,$Z$4))</f>
        <v/>
      </c>
      <c r="D119" s="11" t="str">
        <f aca="false">IF(A119="","",SUMIFS('Girdi — Faturalar'!$H$2:$H$3001,'Girdi — Faturalar'!$C$2:$C$3001,A119,'Girdi — Faturalar'!$N$2:$N$3001,$Z$4))</f>
        <v/>
      </c>
      <c r="E119" s="11" t="str">
        <f aca="false">IF(A119="","",SUMIFS('Girdi — Faturalar'!$I$2:$I$3001,'Girdi — Faturalar'!$C$2:$C$3001,A119,'Girdi — Faturalar'!$N$2:$N$3001,$Z$4))</f>
        <v/>
      </c>
      <c r="F119" s="16" t="str">
        <f aca="false">IF(OR(A119="",N(C119)=0),"",D119/C119)</f>
        <v/>
      </c>
      <c r="G119" s="17" t="str">
        <f aca="false">IF(A119="","",SUMIFS('Girdi — Faturalar'!$J$2:$J$3001,'Girdi — Faturalar'!$C$2:$C$3001,A119,'Girdi — Faturalar'!$N$2:$N$3001,$Z$4)/1000)</f>
        <v/>
      </c>
      <c r="H119" s="11" t="str">
        <f aca="false">IF(OR(A119="",N(G119)=0),"",E119/G119)</f>
        <v/>
      </c>
      <c r="I119" s="18" t="str">
        <f aca="false">IF(OR(A119="",N(E119)=0),"",IF('Girdi — Ek maliyet'!G102&lt;&gt;"",'Girdi — Ek maliyet'!G102,SUMIFS('Girdi — Faturalar'!$M$2:$M$3001,'Girdi — Faturalar'!$C$2:$C$3001,A119,'Girdi — Faturalar'!$N$2:$N$3001,$Z$4)/E119))</f>
        <v/>
      </c>
      <c r="J119" s="11" t="str">
        <f aca="false">IF(A119="","",G119*N('Girdi — Ek maliyet'!C102))</f>
        <v/>
      </c>
      <c r="K119" s="11" t="str">
        <f aca="false">IF(A119="","",G119*N('Girdi — Ek maliyet'!D102)+E119*N('Girdi — Ek maliyet'!E102))</f>
        <v/>
      </c>
      <c r="L119" s="11" t="str">
        <f aca="false">IF(A119="","",E119*N(I119)*IF('Girdi — Ek maliyet'!F102="",$D$3,'Girdi — Ek maliyet'!F102)/365)</f>
        <v/>
      </c>
      <c r="M119" s="11" t="str">
        <f aca="false">IF(A119="","",E119-J119-K119-L119)</f>
        <v/>
      </c>
      <c r="N119" s="19" t="str">
        <f aca="false">IF(OR(A119="",N(G119)=0),"",M119/G119)</f>
        <v/>
      </c>
      <c r="O119" s="11" t="str">
        <f aca="false">IF(N119="","",H119-N119)</f>
        <v/>
      </c>
      <c r="P119" s="18" t="str">
        <f aca="false">IF(OR(A119="",N(E119)=0),"",RANK(E119,$E$19:$E$218,0)+COUNTIF($E$19:E119,E119)-1)</f>
        <v/>
      </c>
      <c r="Q119" s="18" t="str">
        <f aca="false">IF(N119="","",RANK(N119,$N$19:$N$218,0)+COUNTIF($N$19:N119,N119)-1)</f>
        <v/>
      </c>
      <c r="R119" s="18" t="str">
        <f aca="false">IF(N119="","",RANK(N119,$N$19:$N$218,1)+COUNTIF($N$19:N119,N119)-1)</f>
        <v/>
      </c>
    </row>
    <row r="120" customFormat="false" ht="15" hidden="false" customHeight="false" outlineLevel="0" collapsed="false">
      <c r="A120" s="14" t="str">
        <f aca="false">IF('Girdi — Ek maliyet'!A103="","",'Girdi — Ek maliyet'!A103)</f>
        <v/>
      </c>
      <c r="B120" s="14" t="str">
        <f aca="false">IF(A120="","",'Girdi — Ek maliyet'!B103)</f>
        <v/>
      </c>
      <c r="C120" s="11" t="str">
        <f aca="false">IF(A120="","",SUMIFS('Girdi — Faturalar'!$G$2:$G$3001,'Girdi — Faturalar'!$C$2:$C$3001,A120,'Girdi — Faturalar'!$N$2:$N$3001,$Z$4))</f>
        <v/>
      </c>
      <c r="D120" s="11" t="str">
        <f aca="false">IF(A120="","",SUMIFS('Girdi — Faturalar'!$H$2:$H$3001,'Girdi — Faturalar'!$C$2:$C$3001,A120,'Girdi — Faturalar'!$N$2:$N$3001,$Z$4))</f>
        <v/>
      </c>
      <c r="E120" s="11" t="str">
        <f aca="false">IF(A120="","",SUMIFS('Girdi — Faturalar'!$I$2:$I$3001,'Girdi — Faturalar'!$C$2:$C$3001,A120,'Girdi — Faturalar'!$N$2:$N$3001,$Z$4))</f>
        <v/>
      </c>
      <c r="F120" s="16" t="str">
        <f aca="false">IF(OR(A120="",N(C120)=0),"",D120/C120)</f>
        <v/>
      </c>
      <c r="G120" s="17" t="str">
        <f aca="false">IF(A120="","",SUMIFS('Girdi — Faturalar'!$J$2:$J$3001,'Girdi — Faturalar'!$C$2:$C$3001,A120,'Girdi — Faturalar'!$N$2:$N$3001,$Z$4)/1000)</f>
        <v/>
      </c>
      <c r="H120" s="11" t="str">
        <f aca="false">IF(OR(A120="",N(G120)=0),"",E120/G120)</f>
        <v/>
      </c>
      <c r="I120" s="18" t="str">
        <f aca="false">IF(OR(A120="",N(E120)=0),"",IF('Girdi — Ek maliyet'!G103&lt;&gt;"",'Girdi — Ek maliyet'!G103,SUMIFS('Girdi — Faturalar'!$M$2:$M$3001,'Girdi — Faturalar'!$C$2:$C$3001,A120,'Girdi — Faturalar'!$N$2:$N$3001,$Z$4)/E120))</f>
        <v/>
      </c>
      <c r="J120" s="11" t="str">
        <f aca="false">IF(A120="","",G120*N('Girdi — Ek maliyet'!C103))</f>
        <v/>
      </c>
      <c r="K120" s="11" t="str">
        <f aca="false">IF(A120="","",G120*N('Girdi — Ek maliyet'!D103)+E120*N('Girdi — Ek maliyet'!E103))</f>
        <v/>
      </c>
      <c r="L120" s="11" t="str">
        <f aca="false">IF(A120="","",E120*N(I120)*IF('Girdi — Ek maliyet'!F103="",$D$3,'Girdi — Ek maliyet'!F103)/365)</f>
        <v/>
      </c>
      <c r="M120" s="11" t="str">
        <f aca="false">IF(A120="","",E120-J120-K120-L120)</f>
        <v/>
      </c>
      <c r="N120" s="19" t="str">
        <f aca="false">IF(OR(A120="",N(G120)=0),"",M120/G120)</f>
        <v/>
      </c>
      <c r="O120" s="11" t="str">
        <f aca="false">IF(N120="","",H120-N120)</f>
        <v/>
      </c>
      <c r="P120" s="18" t="str">
        <f aca="false">IF(OR(A120="",N(E120)=0),"",RANK(E120,$E$19:$E$218,0)+COUNTIF($E$19:E120,E120)-1)</f>
        <v/>
      </c>
      <c r="Q120" s="18" t="str">
        <f aca="false">IF(N120="","",RANK(N120,$N$19:$N$218,0)+COUNTIF($N$19:N120,N120)-1)</f>
        <v/>
      </c>
      <c r="R120" s="18" t="str">
        <f aca="false">IF(N120="","",RANK(N120,$N$19:$N$218,1)+COUNTIF($N$19:N120,N120)-1)</f>
        <v/>
      </c>
    </row>
    <row r="121" customFormat="false" ht="15" hidden="false" customHeight="false" outlineLevel="0" collapsed="false">
      <c r="A121" s="14" t="str">
        <f aca="false">IF('Girdi — Ek maliyet'!A104="","",'Girdi — Ek maliyet'!A104)</f>
        <v/>
      </c>
      <c r="B121" s="14" t="str">
        <f aca="false">IF(A121="","",'Girdi — Ek maliyet'!B104)</f>
        <v/>
      </c>
      <c r="C121" s="11" t="str">
        <f aca="false">IF(A121="","",SUMIFS('Girdi — Faturalar'!$G$2:$G$3001,'Girdi — Faturalar'!$C$2:$C$3001,A121,'Girdi — Faturalar'!$N$2:$N$3001,$Z$4))</f>
        <v/>
      </c>
      <c r="D121" s="11" t="str">
        <f aca="false">IF(A121="","",SUMIFS('Girdi — Faturalar'!$H$2:$H$3001,'Girdi — Faturalar'!$C$2:$C$3001,A121,'Girdi — Faturalar'!$N$2:$N$3001,$Z$4))</f>
        <v/>
      </c>
      <c r="E121" s="11" t="str">
        <f aca="false">IF(A121="","",SUMIFS('Girdi — Faturalar'!$I$2:$I$3001,'Girdi — Faturalar'!$C$2:$C$3001,A121,'Girdi — Faturalar'!$N$2:$N$3001,$Z$4))</f>
        <v/>
      </c>
      <c r="F121" s="16" t="str">
        <f aca="false">IF(OR(A121="",N(C121)=0),"",D121/C121)</f>
        <v/>
      </c>
      <c r="G121" s="17" t="str">
        <f aca="false">IF(A121="","",SUMIFS('Girdi — Faturalar'!$J$2:$J$3001,'Girdi — Faturalar'!$C$2:$C$3001,A121,'Girdi — Faturalar'!$N$2:$N$3001,$Z$4)/1000)</f>
        <v/>
      </c>
      <c r="H121" s="11" t="str">
        <f aca="false">IF(OR(A121="",N(G121)=0),"",E121/G121)</f>
        <v/>
      </c>
      <c r="I121" s="18" t="str">
        <f aca="false">IF(OR(A121="",N(E121)=0),"",IF('Girdi — Ek maliyet'!G104&lt;&gt;"",'Girdi — Ek maliyet'!G104,SUMIFS('Girdi — Faturalar'!$M$2:$M$3001,'Girdi — Faturalar'!$C$2:$C$3001,A121,'Girdi — Faturalar'!$N$2:$N$3001,$Z$4)/E121))</f>
        <v/>
      </c>
      <c r="J121" s="11" t="str">
        <f aca="false">IF(A121="","",G121*N('Girdi — Ek maliyet'!C104))</f>
        <v/>
      </c>
      <c r="K121" s="11" t="str">
        <f aca="false">IF(A121="","",G121*N('Girdi — Ek maliyet'!D104)+E121*N('Girdi — Ek maliyet'!E104))</f>
        <v/>
      </c>
      <c r="L121" s="11" t="str">
        <f aca="false">IF(A121="","",E121*N(I121)*IF('Girdi — Ek maliyet'!F104="",$D$3,'Girdi — Ek maliyet'!F104)/365)</f>
        <v/>
      </c>
      <c r="M121" s="11" t="str">
        <f aca="false">IF(A121="","",E121-J121-K121-L121)</f>
        <v/>
      </c>
      <c r="N121" s="19" t="str">
        <f aca="false">IF(OR(A121="",N(G121)=0),"",M121/G121)</f>
        <v/>
      </c>
      <c r="O121" s="11" t="str">
        <f aca="false">IF(N121="","",H121-N121)</f>
        <v/>
      </c>
      <c r="P121" s="18" t="str">
        <f aca="false">IF(OR(A121="",N(E121)=0),"",RANK(E121,$E$19:$E$218,0)+COUNTIF($E$19:E121,E121)-1)</f>
        <v/>
      </c>
      <c r="Q121" s="18" t="str">
        <f aca="false">IF(N121="","",RANK(N121,$N$19:$N$218,0)+COUNTIF($N$19:N121,N121)-1)</f>
        <v/>
      </c>
      <c r="R121" s="18" t="str">
        <f aca="false">IF(N121="","",RANK(N121,$N$19:$N$218,1)+COUNTIF($N$19:N121,N121)-1)</f>
        <v/>
      </c>
    </row>
    <row r="122" customFormat="false" ht="15" hidden="false" customHeight="false" outlineLevel="0" collapsed="false">
      <c r="A122" s="14" t="str">
        <f aca="false">IF('Girdi — Ek maliyet'!A105="","",'Girdi — Ek maliyet'!A105)</f>
        <v/>
      </c>
      <c r="B122" s="14" t="str">
        <f aca="false">IF(A122="","",'Girdi — Ek maliyet'!B105)</f>
        <v/>
      </c>
      <c r="C122" s="11" t="str">
        <f aca="false">IF(A122="","",SUMIFS('Girdi — Faturalar'!$G$2:$G$3001,'Girdi — Faturalar'!$C$2:$C$3001,A122,'Girdi — Faturalar'!$N$2:$N$3001,$Z$4))</f>
        <v/>
      </c>
      <c r="D122" s="11" t="str">
        <f aca="false">IF(A122="","",SUMIFS('Girdi — Faturalar'!$H$2:$H$3001,'Girdi — Faturalar'!$C$2:$C$3001,A122,'Girdi — Faturalar'!$N$2:$N$3001,$Z$4))</f>
        <v/>
      </c>
      <c r="E122" s="11" t="str">
        <f aca="false">IF(A122="","",SUMIFS('Girdi — Faturalar'!$I$2:$I$3001,'Girdi — Faturalar'!$C$2:$C$3001,A122,'Girdi — Faturalar'!$N$2:$N$3001,$Z$4))</f>
        <v/>
      </c>
      <c r="F122" s="16" t="str">
        <f aca="false">IF(OR(A122="",N(C122)=0),"",D122/C122)</f>
        <v/>
      </c>
      <c r="G122" s="17" t="str">
        <f aca="false">IF(A122="","",SUMIFS('Girdi — Faturalar'!$J$2:$J$3001,'Girdi — Faturalar'!$C$2:$C$3001,A122,'Girdi — Faturalar'!$N$2:$N$3001,$Z$4)/1000)</f>
        <v/>
      </c>
      <c r="H122" s="11" t="str">
        <f aca="false">IF(OR(A122="",N(G122)=0),"",E122/G122)</f>
        <v/>
      </c>
      <c r="I122" s="18" t="str">
        <f aca="false">IF(OR(A122="",N(E122)=0),"",IF('Girdi — Ek maliyet'!G105&lt;&gt;"",'Girdi — Ek maliyet'!G105,SUMIFS('Girdi — Faturalar'!$M$2:$M$3001,'Girdi — Faturalar'!$C$2:$C$3001,A122,'Girdi — Faturalar'!$N$2:$N$3001,$Z$4)/E122))</f>
        <v/>
      </c>
      <c r="J122" s="11" t="str">
        <f aca="false">IF(A122="","",G122*N('Girdi — Ek maliyet'!C105))</f>
        <v/>
      </c>
      <c r="K122" s="11" t="str">
        <f aca="false">IF(A122="","",G122*N('Girdi — Ek maliyet'!D105)+E122*N('Girdi — Ek maliyet'!E105))</f>
        <v/>
      </c>
      <c r="L122" s="11" t="str">
        <f aca="false">IF(A122="","",E122*N(I122)*IF('Girdi — Ek maliyet'!F105="",$D$3,'Girdi — Ek maliyet'!F105)/365)</f>
        <v/>
      </c>
      <c r="M122" s="11" t="str">
        <f aca="false">IF(A122="","",E122-J122-K122-L122)</f>
        <v/>
      </c>
      <c r="N122" s="19" t="str">
        <f aca="false">IF(OR(A122="",N(G122)=0),"",M122/G122)</f>
        <v/>
      </c>
      <c r="O122" s="11" t="str">
        <f aca="false">IF(N122="","",H122-N122)</f>
        <v/>
      </c>
      <c r="P122" s="18" t="str">
        <f aca="false">IF(OR(A122="",N(E122)=0),"",RANK(E122,$E$19:$E$218,0)+COUNTIF($E$19:E122,E122)-1)</f>
        <v/>
      </c>
      <c r="Q122" s="18" t="str">
        <f aca="false">IF(N122="","",RANK(N122,$N$19:$N$218,0)+COUNTIF($N$19:N122,N122)-1)</f>
        <v/>
      </c>
      <c r="R122" s="18" t="str">
        <f aca="false">IF(N122="","",RANK(N122,$N$19:$N$218,1)+COUNTIF($N$19:N122,N122)-1)</f>
        <v/>
      </c>
    </row>
    <row r="123" customFormat="false" ht="15" hidden="false" customHeight="false" outlineLevel="0" collapsed="false">
      <c r="A123" s="14" t="str">
        <f aca="false">IF('Girdi — Ek maliyet'!A106="","",'Girdi — Ek maliyet'!A106)</f>
        <v/>
      </c>
      <c r="B123" s="14" t="str">
        <f aca="false">IF(A123="","",'Girdi — Ek maliyet'!B106)</f>
        <v/>
      </c>
      <c r="C123" s="11" t="str">
        <f aca="false">IF(A123="","",SUMIFS('Girdi — Faturalar'!$G$2:$G$3001,'Girdi — Faturalar'!$C$2:$C$3001,A123,'Girdi — Faturalar'!$N$2:$N$3001,$Z$4))</f>
        <v/>
      </c>
      <c r="D123" s="11" t="str">
        <f aca="false">IF(A123="","",SUMIFS('Girdi — Faturalar'!$H$2:$H$3001,'Girdi — Faturalar'!$C$2:$C$3001,A123,'Girdi — Faturalar'!$N$2:$N$3001,$Z$4))</f>
        <v/>
      </c>
      <c r="E123" s="11" t="str">
        <f aca="false">IF(A123="","",SUMIFS('Girdi — Faturalar'!$I$2:$I$3001,'Girdi — Faturalar'!$C$2:$C$3001,A123,'Girdi — Faturalar'!$N$2:$N$3001,$Z$4))</f>
        <v/>
      </c>
      <c r="F123" s="16" t="str">
        <f aca="false">IF(OR(A123="",N(C123)=0),"",D123/C123)</f>
        <v/>
      </c>
      <c r="G123" s="17" t="str">
        <f aca="false">IF(A123="","",SUMIFS('Girdi — Faturalar'!$J$2:$J$3001,'Girdi — Faturalar'!$C$2:$C$3001,A123,'Girdi — Faturalar'!$N$2:$N$3001,$Z$4)/1000)</f>
        <v/>
      </c>
      <c r="H123" s="11" t="str">
        <f aca="false">IF(OR(A123="",N(G123)=0),"",E123/G123)</f>
        <v/>
      </c>
      <c r="I123" s="18" t="str">
        <f aca="false">IF(OR(A123="",N(E123)=0),"",IF('Girdi — Ek maliyet'!G106&lt;&gt;"",'Girdi — Ek maliyet'!G106,SUMIFS('Girdi — Faturalar'!$M$2:$M$3001,'Girdi — Faturalar'!$C$2:$C$3001,A123,'Girdi — Faturalar'!$N$2:$N$3001,$Z$4)/E123))</f>
        <v/>
      </c>
      <c r="J123" s="11" t="str">
        <f aca="false">IF(A123="","",G123*N('Girdi — Ek maliyet'!C106))</f>
        <v/>
      </c>
      <c r="K123" s="11" t="str">
        <f aca="false">IF(A123="","",G123*N('Girdi — Ek maliyet'!D106)+E123*N('Girdi — Ek maliyet'!E106))</f>
        <v/>
      </c>
      <c r="L123" s="11" t="str">
        <f aca="false">IF(A123="","",E123*N(I123)*IF('Girdi — Ek maliyet'!F106="",$D$3,'Girdi — Ek maliyet'!F106)/365)</f>
        <v/>
      </c>
      <c r="M123" s="11" t="str">
        <f aca="false">IF(A123="","",E123-J123-K123-L123)</f>
        <v/>
      </c>
      <c r="N123" s="19" t="str">
        <f aca="false">IF(OR(A123="",N(G123)=0),"",M123/G123)</f>
        <v/>
      </c>
      <c r="O123" s="11" t="str">
        <f aca="false">IF(N123="","",H123-N123)</f>
        <v/>
      </c>
      <c r="P123" s="18" t="str">
        <f aca="false">IF(OR(A123="",N(E123)=0),"",RANK(E123,$E$19:$E$218,0)+COUNTIF($E$19:E123,E123)-1)</f>
        <v/>
      </c>
      <c r="Q123" s="18" t="str">
        <f aca="false">IF(N123="","",RANK(N123,$N$19:$N$218,0)+COUNTIF($N$19:N123,N123)-1)</f>
        <v/>
      </c>
      <c r="R123" s="18" t="str">
        <f aca="false">IF(N123="","",RANK(N123,$N$19:$N$218,1)+COUNTIF($N$19:N123,N123)-1)</f>
        <v/>
      </c>
    </row>
    <row r="124" customFormat="false" ht="15" hidden="false" customHeight="false" outlineLevel="0" collapsed="false">
      <c r="A124" s="14" t="str">
        <f aca="false">IF('Girdi — Ek maliyet'!A107="","",'Girdi — Ek maliyet'!A107)</f>
        <v/>
      </c>
      <c r="B124" s="14" t="str">
        <f aca="false">IF(A124="","",'Girdi — Ek maliyet'!B107)</f>
        <v/>
      </c>
      <c r="C124" s="11" t="str">
        <f aca="false">IF(A124="","",SUMIFS('Girdi — Faturalar'!$G$2:$G$3001,'Girdi — Faturalar'!$C$2:$C$3001,A124,'Girdi — Faturalar'!$N$2:$N$3001,$Z$4))</f>
        <v/>
      </c>
      <c r="D124" s="11" t="str">
        <f aca="false">IF(A124="","",SUMIFS('Girdi — Faturalar'!$H$2:$H$3001,'Girdi — Faturalar'!$C$2:$C$3001,A124,'Girdi — Faturalar'!$N$2:$N$3001,$Z$4))</f>
        <v/>
      </c>
      <c r="E124" s="11" t="str">
        <f aca="false">IF(A124="","",SUMIFS('Girdi — Faturalar'!$I$2:$I$3001,'Girdi — Faturalar'!$C$2:$C$3001,A124,'Girdi — Faturalar'!$N$2:$N$3001,$Z$4))</f>
        <v/>
      </c>
      <c r="F124" s="16" t="str">
        <f aca="false">IF(OR(A124="",N(C124)=0),"",D124/C124)</f>
        <v/>
      </c>
      <c r="G124" s="17" t="str">
        <f aca="false">IF(A124="","",SUMIFS('Girdi — Faturalar'!$J$2:$J$3001,'Girdi — Faturalar'!$C$2:$C$3001,A124,'Girdi — Faturalar'!$N$2:$N$3001,$Z$4)/1000)</f>
        <v/>
      </c>
      <c r="H124" s="11" t="str">
        <f aca="false">IF(OR(A124="",N(G124)=0),"",E124/G124)</f>
        <v/>
      </c>
      <c r="I124" s="18" t="str">
        <f aca="false">IF(OR(A124="",N(E124)=0),"",IF('Girdi — Ek maliyet'!G107&lt;&gt;"",'Girdi — Ek maliyet'!G107,SUMIFS('Girdi — Faturalar'!$M$2:$M$3001,'Girdi — Faturalar'!$C$2:$C$3001,A124,'Girdi — Faturalar'!$N$2:$N$3001,$Z$4)/E124))</f>
        <v/>
      </c>
      <c r="J124" s="11" t="str">
        <f aca="false">IF(A124="","",G124*N('Girdi — Ek maliyet'!C107))</f>
        <v/>
      </c>
      <c r="K124" s="11" t="str">
        <f aca="false">IF(A124="","",G124*N('Girdi — Ek maliyet'!D107)+E124*N('Girdi — Ek maliyet'!E107))</f>
        <v/>
      </c>
      <c r="L124" s="11" t="str">
        <f aca="false">IF(A124="","",E124*N(I124)*IF('Girdi — Ek maliyet'!F107="",$D$3,'Girdi — Ek maliyet'!F107)/365)</f>
        <v/>
      </c>
      <c r="M124" s="11" t="str">
        <f aca="false">IF(A124="","",E124-J124-K124-L124)</f>
        <v/>
      </c>
      <c r="N124" s="19" t="str">
        <f aca="false">IF(OR(A124="",N(G124)=0),"",M124/G124)</f>
        <v/>
      </c>
      <c r="O124" s="11" t="str">
        <f aca="false">IF(N124="","",H124-N124)</f>
        <v/>
      </c>
      <c r="P124" s="18" t="str">
        <f aca="false">IF(OR(A124="",N(E124)=0),"",RANK(E124,$E$19:$E$218,0)+COUNTIF($E$19:E124,E124)-1)</f>
        <v/>
      </c>
      <c r="Q124" s="18" t="str">
        <f aca="false">IF(N124="","",RANK(N124,$N$19:$N$218,0)+COUNTIF($N$19:N124,N124)-1)</f>
        <v/>
      </c>
      <c r="R124" s="18" t="str">
        <f aca="false">IF(N124="","",RANK(N124,$N$19:$N$218,1)+COUNTIF($N$19:N124,N124)-1)</f>
        <v/>
      </c>
    </row>
    <row r="125" customFormat="false" ht="15" hidden="false" customHeight="false" outlineLevel="0" collapsed="false">
      <c r="A125" s="14" t="str">
        <f aca="false">IF('Girdi — Ek maliyet'!A108="","",'Girdi — Ek maliyet'!A108)</f>
        <v/>
      </c>
      <c r="B125" s="14" t="str">
        <f aca="false">IF(A125="","",'Girdi — Ek maliyet'!B108)</f>
        <v/>
      </c>
      <c r="C125" s="11" t="str">
        <f aca="false">IF(A125="","",SUMIFS('Girdi — Faturalar'!$G$2:$G$3001,'Girdi — Faturalar'!$C$2:$C$3001,A125,'Girdi — Faturalar'!$N$2:$N$3001,$Z$4))</f>
        <v/>
      </c>
      <c r="D125" s="11" t="str">
        <f aca="false">IF(A125="","",SUMIFS('Girdi — Faturalar'!$H$2:$H$3001,'Girdi — Faturalar'!$C$2:$C$3001,A125,'Girdi — Faturalar'!$N$2:$N$3001,$Z$4))</f>
        <v/>
      </c>
      <c r="E125" s="11" t="str">
        <f aca="false">IF(A125="","",SUMIFS('Girdi — Faturalar'!$I$2:$I$3001,'Girdi — Faturalar'!$C$2:$C$3001,A125,'Girdi — Faturalar'!$N$2:$N$3001,$Z$4))</f>
        <v/>
      </c>
      <c r="F125" s="16" t="str">
        <f aca="false">IF(OR(A125="",N(C125)=0),"",D125/C125)</f>
        <v/>
      </c>
      <c r="G125" s="17" t="str">
        <f aca="false">IF(A125="","",SUMIFS('Girdi — Faturalar'!$J$2:$J$3001,'Girdi — Faturalar'!$C$2:$C$3001,A125,'Girdi — Faturalar'!$N$2:$N$3001,$Z$4)/1000)</f>
        <v/>
      </c>
      <c r="H125" s="11" t="str">
        <f aca="false">IF(OR(A125="",N(G125)=0),"",E125/G125)</f>
        <v/>
      </c>
      <c r="I125" s="18" t="str">
        <f aca="false">IF(OR(A125="",N(E125)=0),"",IF('Girdi — Ek maliyet'!G108&lt;&gt;"",'Girdi — Ek maliyet'!G108,SUMIFS('Girdi — Faturalar'!$M$2:$M$3001,'Girdi — Faturalar'!$C$2:$C$3001,A125,'Girdi — Faturalar'!$N$2:$N$3001,$Z$4)/E125))</f>
        <v/>
      </c>
      <c r="J125" s="11" t="str">
        <f aca="false">IF(A125="","",G125*N('Girdi — Ek maliyet'!C108))</f>
        <v/>
      </c>
      <c r="K125" s="11" t="str">
        <f aca="false">IF(A125="","",G125*N('Girdi — Ek maliyet'!D108)+E125*N('Girdi — Ek maliyet'!E108))</f>
        <v/>
      </c>
      <c r="L125" s="11" t="str">
        <f aca="false">IF(A125="","",E125*N(I125)*IF('Girdi — Ek maliyet'!F108="",$D$3,'Girdi — Ek maliyet'!F108)/365)</f>
        <v/>
      </c>
      <c r="M125" s="11" t="str">
        <f aca="false">IF(A125="","",E125-J125-K125-L125)</f>
        <v/>
      </c>
      <c r="N125" s="19" t="str">
        <f aca="false">IF(OR(A125="",N(G125)=0),"",M125/G125)</f>
        <v/>
      </c>
      <c r="O125" s="11" t="str">
        <f aca="false">IF(N125="","",H125-N125)</f>
        <v/>
      </c>
      <c r="P125" s="18" t="str">
        <f aca="false">IF(OR(A125="",N(E125)=0),"",RANK(E125,$E$19:$E$218,0)+COUNTIF($E$19:E125,E125)-1)</f>
        <v/>
      </c>
      <c r="Q125" s="18" t="str">
        <f aca="false">IF(N125="","",RANK(N125,$N$19:$N$218,0)+COUNTIF($N$19:N125,N125)-1)</f>
        <v/>
      </c>
      <c r="R125" s="18" t="str">
        <f aca="false">IF(N125="","",RANK(N125,$N$19:$N$218,1)+COUNTIF($N$19:N125,N125)-1)</f>
        <v/>
      </c>
    </row>
    <row r="126" customFormat="false" ht="15" hidden="false" customHeight="false" outlineLevel="0" collapsed="false">
      <c r="A126" s="14" t="str">
        <f aca="false">IF('Girdi — Ek maliyet'!A109="","",'Girdi — Ek maliyet'!A109)</f>
        <v/>
      </c>
      <c r="B126" s="14" t="str">
        <f aca="false">IF(A126="","",'Girdi — Ek maliyet'!B109)</f>
        <v/>
      </c>
      <c r="C126" s="11" t="str">
        <f aca="false">IF(A126="","",SUMIFS('Girdi — Faturalar'!$G$2:$G$3001,'Girdi — Faturalar'!$C$2:$C$3001,A126,'Girdi — Faturalar'!$N$2:$N$3001,$Z$4))</f>
        <v/>
      </c>
      <c r="D126" s="11" t="str">
        <f aca="false">IF(A126="","",SUMIFS('Girdi — Faturalar'!$H$2:$H$3001,'Girdi — Faturalar'!$C$2:$C$3001,A126,'Girdi — Faturalar'!$N$2:$N$3001,$Z$4))</f>
        <v/>
      </c>
      <c r="E126" s="11" t="str">
        <f aca="false">IF(A126="","",SUMIFS('Girdi — Faturalar'!$I$2:$I$3001,'Girdi — Faturalar'!$C$2:$C$3001,A126,'Girdi — Faturalar'!$N$2:$N$3001,$Z$4))</f>
        <v/>
      </c>
      <c r="F126" s="16" t="str">
        <f aca="false">IF(OR(A126="",N(C126)=0),"",D126/C126)</f>
        <v/>
      </c>
      <c r="G126" s="17" t="str">
        <f aca="false">IF(A126="","",SUMIFS('Girdi — Faturalar'!$J$2:$J$3001,'Girdi — Faturalar'!$C$2:$C$3001,A126,'Girdi — Faturalar'!$N$2:$N$3001,$Z$4)/1000)</f>
        <v/>
      </c>
      <c r="H126" s="11" t="str">
        <f aca="false">IF(OR(A126="",N(G126)=0),"",E126/G126)</f>
        <v/>
      </c>
      <c r="I126" s="18" t="str">
        <f aca="false">IF(OR(A126="",N(E126)=0),"",IF('Girdi — Ek maliyet'!G109&lt;&gt;"",'Girdi — Ek maliyet'!G109,SUMIFS('Girdi — Faturalar'!$M$2:$M$3001,'Girdi — Faturalar'!$C$2:$C$3001,A126,'Girdi — Faturalar'!$N$2:$N$3001,$Z$4)/E126))</f>
        <v/>
      </c>
      <c r="J126" s="11" t="str">
        <f aca="false">IF(A126="","",G126*N('Girdi — Ek maliyet'!C109))</f>
        <v/>
      </c>
      <c r="K126" s="11" t="str">
        <f aca="false">IF(A126="","",G126*N('Girdi — Ek maliyet'!D109)+E126*N('Girdi — Ek maliyet'!E109))</f>
        <v/>
      </c>
      <c r="L126" s="11" t="str">
        <f aca="false">IF(A126="","",E126*N(I126)*IF('Girdi — Ek maliyet'!F109="",$D$3,'Girdi — Ek maliyet'!F109)/365)</f>
        <v/>
      </c>
      <c r="M126" s="11" t="str">
        <f aca="false">IF(A126="","",E126-J126-K126-L126)</f>
        <v/>
      </c>
      <c r="N126" s="19" t="str">
        <f aca="false">IF(OR(A126="",N(G126)=0),"",M126/G126)</f>
        <v/>
      </c>
      <c r="O126" s="11" t="str">
        <f aca="false">IF(N126="","",H126-N126)</f>
        <v/>
      </c>
      <c r="P126" s="18" t="str">
        <f aca="false">IF(OR(A126="",N(E126)=0),"",RANK(E126,$E$19:$E$218,0)+COUNTIF($E$19:E126,E126)-1)</f>
        <v/>
      </c>
      <c r="Q126" s="18" t="str">
        <f aca="false">IF(N126="","",RANK(N126,$N$19:$N$218,0)+COUNTIF($N$19:N126,N126)-1)</f>
        <v/>
      </c>
      <c r="R126" s="18" t="str">
        <f aca="false">IF(N126="","",RANK(N126,$N$19:$N$218,1)+COUNTIF($N$19:N126,N126)-1)</f>
        <v/>
      </c>
    </row>
    <row r="127" customFormat="false" ht="15" hidden="false" customHeight="false" outlineLevel="0" collapsed="false">
      <c r="A127" s="14" t="str">
        <f aca="false">IF('Girdi — Ek maliyet'!A110="","",'Girdi — Ek maliyet'!A110)</f>
        <v/>
      </c>
      <c r="B127" s="14" t="str">
        <f aca="false">IF(A127="","",'Girdi — Ek maliyet'!B110)</f>
        <v/>
      </c>
      <c r="C127" s="11" t="str">
        <f aca="false">IF(A127="","",SUMIFS('Girdi — Faturalar'!$G$2:$G$3001,'Girdi — Faturalar'!$C$2:$C$3001,A127,'Girdi — Faturalar'!$N$2:$N$3001,$Z$4))</f>
        <v/>
      </c>
      <c r="D127" s="11" t="str">
        <f aca="false">IF(A127="","",SUMIFS('Girdi — Faturalar'!$H$2:$H$3001,'Girdi — Faturalar'!$C$2:$C$3001,A127,'Girdi — Faturalar'!$N$2:$N$3001,$Z$4))</f>
        <v/>
      </c>
      <c r="E127" s="11" t="str">
        <f aca="false">IF(A127="","",SUMIFS('Girdi — Faturalar'!$I$2:$I$3001,'Girdi — Faturalar'!$C$2:$C$3001,A127,'Girdi — Faturalar'!$N$2:$N$3001,$Z$4))</f>
        <v/>
      </c>
      <c r="F127" s="16" t="str">
        <f aca="false">IF(OR(A127="",N(C127)=0),"",D127/C127)</f>
        <v/>
      </c>
      <c r="G127" s="17" t="str">
        <f aca="false">IF(A127="","",SUMIFS('Girdi — Faturalar'!$J$2:$J$3001,'Girdi — Faturalar'!$C$2:$C$3001,A127,'Girdi — Faturalar'!$N$2:$N$3001,$Z$4)/1000)</f>
        <v/>
      </c>
      <c r="H127" s="11" t="str">
        <f aca="false">IF(OR(A127="",N(G127)=0),"",E127/G127)</f>
        <v/>
      </c>
      <c r="I127" s="18" t="str">
        <f aca="false">IF(OR(A127="",N(E127)=0),"",IF('Girdi — Ek maliyet'!G110&lt;&gt;"",'Girdi — Ek maliyet'!G110,SUMIFS('Girdi — Faturalar'!$M$2:$M$3001,'Girdi — Faturalar'!$C$2:$C$3001,A127,'Girdi — Faturalar'!$N$2:$N$3001,$Z$4)/E127))</f>
        <v/>
      </c>
      <c r="J127" s="11" t="str">
        <f aca="false">IF(A127="","",G127*N('Girdi — Ek maliyet'!C110))</f>
        <v/>
      </c>
      <c r="K127" s="11" t="str">
        <f aca="false">IF(A127="","",G127*N('Girdi — Ek maliyet'!D110)+E127*N('Girdi — Ek maliyet'!E110))</f>
        <v/>
      </c>
      <c r="L127" s="11" t="str">
        <f aca="false">IF(A127="","",E127*N(I127)*IF('Girdi — Ek maliyet'!F110="",$D$3,'Girdi — Ek maliyet'!F110)/365)</f>
        <v/>
      </c>
      <c r="M127" s="11" t="str">
        <f aca="false">IF(A127="","",E127-J127-K127-L127)</f>
        <v/>
      </c>
      <c r="N127" s="19" t="str">
        <f aca="false">IF(OR(A127="",N(G127)=0),"",M127/G127)</f>
        <v/>
      </c>
      <c r="O127" s="11" t="str">
        <f aca="false">IF(N127="","",H127-N127)</f>
        <v/>
      </c>
      <c r="P127" s="18" t="str">
        <f aca="false">IF(OR(A127="",N(E127)=0),"",RANK(E127,$E$19:$E$218,0)+COUNTIF($E$19:E127,E127)-1)</f>
        <v/>
      </c>
      <c r="Q127" s="18" t="str">
        <f aca="false">IF(N127="","",RANK(N127,$N$19:$N$218,0)+COUNTIF($N$19:N127,N127)-1)</f>
        <v/>
      </c>
      <c r="R127" s="18" t="str">
        <f aca="false">IF(N127="","",RANK(N127,$N$19:$N$218,1)+COUNTIF($N$19:N127,N127)-1)</f>
        <v/>
      </c>
    </row>
    <row r="128" customFormat="false" ht="15" hidden="false" customHeight="false" outlineLevel="0" collapsed="false">
      <c r="A128" s="14" t="str">
        <f aca="false">IF('Girdi — Ek maliyet'!A111="","",'Girdi — Ek maliyet'!A111)</f>
        <v/>
      </c>
      <c r="B128" s="14" t="str">
        <f aca="false">IF(A128="","",'Girdi — Ek maliyet'!B111)</f>
        <v/>
      </c>
      <c r="C128" s="11" t="str">
        <f aca="false">IF(A128="","",SUMIFS('Girdi — Faturalar'!$G$2:$G$3001,'Girdi — Faturalar'!$C$2:$C$3001,A128,'Girdi — Faturalar'!$N$2:$N$3001,$Z$4))</f>
        <v/>
      </c>
      <c r="D128" s="11" t="str">
        <f aca="false">IF(A128="","",SUMIFS('Girdi — Faturalar'!$H$2:$H$3001,'Girdi — Faturalar'!$C$2:$C$3001,A128,'Girdi — Faturalar'!$N$2:$N$3001,$Z$4))</f>
        <v/>
      </c>
      <c r="E128" s="11" t="str">
        <f aca="false">IF(A128="","",SUMIFS('Girdi — Faturalar'!$I$2:$I$3001,'Girdi — Faturalar'!$C$2:$C$3001,A128,'Girdi — Faturalar'!$N$2:$N$3001,$Z$4))</f>
        <v/>
      </c>
      <c r="F128" s="16" t="str">
        <f aca="false">IF(OR(A128="",N(C128)=0),"",D128/C128)</f>
        <v/>
      </c>
      <c r="G128" s="17" t="str">
        <f aca="false">IF(A128="","",SUMIFS('Girdi — Faturalar'!$J$2:$J$3001,'Girdi — Faturalar'!$C$2:$C$3001,A128,'Girdi — Faturalar'!$N$2:$N$3001,$Z$4)/1000)</f>
        <v/>
      </c>
      <c r="H128" s="11" t="str">
        <f aca="false">IF(OR(A128="",N(G128)=0),"",E128/G128)</f>
        <v/>
      </c>
      <c r="I128" s="18" t="str">
        <f aca="false">IF(OR(A128="",N(E128)=0),"",IF('Girdi — Ek maliyet'!G111&lt;&gt;"",'Girdi — Ek maliyet'!G111,SUMIFS('Girdi — Faturalar'!$M$2:$M$3001,'Girdi — Faturalar'!$C$2:$C$3001,A128,'Girdi — Faturalar'!$N$2:$N$3001,$Z$4)/E128))</f>
        <v/>
      </c>
      <c r="J128" s="11" t="str">
        <f aca="false">IF(A128="","",G128*N('Girdi — Ek maliyet'!C111))</f>
        <v/>
      </c>
      <c r="K128" s="11" t="str">
        <f aca="false">IF(A128="","",G128*N('Girdi — Ek maliyet'!D111)+E128*N('Girdi — Ek maliyet'!E111))</f>
        <v/>
      </c>
      <c r="L128" s="11" t="str">
        <f aca="false">IF(A128="","",E128*N(I128)*IF('Girdi — Ek maliyet'!F111="",$D$3,'Girdi — Ek maliyet'!F111)/365)</f>
        <v/>
      </c>
      <c r="M128" s="11" t="str">
        <f aca="false">IF(A128="","",E128-J128-K128-L128)</f>
        <v/>
      </c>
      <c r="N128" s="19" t="str">
        <f aca="false">IF(OR(A128="",N(G128)=0),"",M128/G128)</f>
        <v/>
      </c>
      <c r="O128" s="11" t="str">
        <f aca="false">IF(N128="","",H128-N128)</f>
        <v/>
      </c>
      <c r="P128" s="18" t="str">
        <f aca="false">IF(OR(A128="",N(E128)=0),"",RANK(E128,$E$19:$E$218,0)+COUNTIF($E$19:E128,E128)-1)</f>
        <v/>
      </c>
      <c r="Q128" s="18" t="str">
        <f aca="false">IF(N128="","",RANK(N128,$N$19:$N$218,0)+COUNTIF($N$19:N128,N128)-1)</f>
        <v/>
      </c>
      <c r="R128" s="18" t="str">
        <f aca="false">IF(N128="","",RANK(N128,$N$19:$N$218,1)+COUNTIF($N$19:N128,N128)-1)</f>
        <v/>
      </c>
    </row>
    <row r="129" customFormat="false" ht="15" hidden="false" customHeight="false" outlineLevel="0" collapsed="false">
      <c r="A129" s="14" t="str">
        <f aca="false">IF('Girdi — Ek maliyet'!A112="","",'Girdi — Ek maliyet'!A112)</f>
        <v/>
      </c>
      <c r="B129" s="14" t="str">
        <f aca="false">IF(A129="","",'Girdi — Ek maliyet'!B112)</f>
        <v/>
      </c>
      <c r="C129" s="11" t="str">
        <f aca="false">IF(A129="","",SUMIFS('Girdi — Faturalar'!$G$2:$G$3001,'Girdi — Faturalar'!$C$2:$C$3001,A129,'Girdi — Faturalar'!$N$2:$N$3001,$Z$4))</f>
        <v/>
      </c>
      <c r="D129" s="11" t="str">
        <f aca="false">IF(A129="","",SUMIFS('Girdi — Faturalar'!$H$2:$H$3001,'Girdi — Faturalar'!$C$2:$C$3001,A129,'Girdi — Faturalar'!$N$2:$N$3001,$Z$4))</f>
        <v/>
      </c>
      <c r="E129" s="11" t="str">
        <f aca="false">IF(A129="","",SUMIFS('Girdi — Faturalar'!$I$2:$I$3001,'Girdi — Faturalar'!$C$2:$C$3001,A129,'Girdi — Faturalar'!$N$2:$N$3001,$Z$4))</f>
        <v/>
      </c>
      <c r="F129" s="16" t="str">
        <f aca="false">IF(OR(A129="",N(C129)=0),"",D129/C129)</f>
        <v/>
      </c>
      <c r="G129" s="17" t="str">
        <f aca="false">IF(A129="","",SUMIFS('Girdi — Faturalar'!$J$2:$J$3001,'Girdi — Faturalar'!$C$2:$C$3001,A129,'Girdi — Faturalar'!$N$2:$N$3001,$Z$4)/1000)</f>
        <v/>
      </c>
      <c r="H129" s="11" t="str">
        <f aca="false">IF(OR(A129="",N(G129)=0),"",E129/G129)</f>
        <v/>
      </c>
      <c r="I129" s="18" t="str">
        <f aca="false">IF(OR(A129="",N(E129)=0),"",IF('Girdi — Ek maliyet'!G112&lt;&gt;"",'Girdi — Ek maliyet'!G112,SUMIFS('Girdi — Faturalar'!$M$2:$M$3001,'Girdi — Faturalar'!$C$2:$C$3001,A129,'Girdi — Faturalar'!$N$2:$N$3001,$Z$4)/E129))</f>
        <v/>
      </c>
      <c r="J129" s="11" t="str">
        <f aca="false">IF(A129="","",G129*N('Girdi — Ek maliyet'!C112))</f>
        <v/>
      </c>
      <c r="K129" s="11" t="str">
        <f aca="false">IF(A129="","",G129*N('Girdi — Ek maliyet'!D112)+E129*N('Girdi — Ek maliyet'!E112))</f>
        <v/>
      </c>
      <c r="L129" s="11" t="str">
        <f aca="false">IF(A129="","",E129*N(I129)*IF('Girdi — Ek maliyet'!F112="",$D$3,'Girdi — Ek maliyet'!F112)/365)</f>
        <v/>
      </c>
      <c r="M129" s="11" t="str">
        <f aca="false">IF(A129="","",E129-J129-K129-L129)</f>
        <v/>
      </c>
      <c r="N129" s="19" t="str">
        <f aca="false">IF(OR(A129="",N(G129)=0),"",M129/G129)</f>
        <v/>
      </c>
      <c r="O129" s="11" t="str">
        <f aca="false">IF(N129="","",H129-N129)</f>
        <v/>
      </c>
      <c r="P129" s="18" t="str">
        <f aca="false">IF(OR(A129="",N(E129)=0),"",RANK(E129,$E$19:$E$218,0)+COUNTIF($E$19:E129,E129)-1)</f>
        <v/>
      </c>
      <c r="Q129" s="18" t="str">
        <f aca="false">IF(N129="","",RANK(N129,$N$19:$N$218,0)+COUNTIF($N$19:N129,N129)-1)</f>
        <v/>
      </c>
      <c r="R129" s="18" t="str">
        <f aca="false">IF(N129="","",RANK(N129,$N$19:$N$218,1)+COUNTIF($N$19:N129,N129)-1)</f>
        <v/>
      </c>
    </row>
    <row r="130" customFormat="false" ht="15" hidden="false" customHeight="false" outlineLevel="0" collapsed="false">
      <c r="A130" s="14" t="str">
        <f aca="false">IF('Girdi — Ek maliyet'!A113="","",'Girdi — Ek maliyet'!A113)</f>
        <v/>
      </c>
      <c r="B130" s="14" t="str">
        <f aca="false">IF(A130="","",'Girdi — Ek maliyet'!B113)</f>
        <v/>
      </c>
      <c r="C130" s="11" t="str">
        <f aca="false">IF(A130="","",SUMIFS('Girdi — Faturalar'!$G$2:$G$3001,'Girdi — Faturalar'!$C$2:$C$3001,A130,'Girdi — Faturalar'!$N$2:$N$3001,$Z$4))</f>
        <v/>
      </c>
      <c r="D130" s="11" t="str">
        <f aca="false">IF(A130="","",SUMIFS('Girdi — Faturalar'!$H$2:$H$3001,'Girdi — Faturalar'!$C$2:$C$3001,A130,'Girdi — Faturalar'!$N$2:$N$3001,$Z$4))</f>
        <v/>
      </c>
      <c r="E130" s="11" t="str">
        <f aca="false">IF(A130="","",SUMIFS('Girdi — Faturalar'!$I$2:$I$3001,'Girdi — Faturalar'!$C$2:$C$3001,A130,'Girdi — Faturalar'!$N$2:$N$3001,$Z$4))</f>
        <v/>
      </c>
      <c r="F130" s="16" t="str">
        <f aca="false">IF(OR(A130="",N(C130)=0),"",D130/C130)</f>
        <v/>
      </c>
      <c r="G130" s="17" t="str">
        <f aca="false">IF(A130="","",SUMIFS('Girdi — Faturalar'!$J$2:$J$3001,'Girdi — Faturalar'!$C$2:$C$3001,A130,'Girdi — Faturalar'!$N$2:$N$3001,$Z$4)/1000)</f>
        <v/>
      </c>
      <c r="H130" s="11" t="str">
        <f aca="false">IF(OR(A130="",N(G130)=0),"",E130/G130)</f>
        <v/>
      </c>
      <c r="I130" s="18" t="str">
        <f aca="false">IF(OR(A130="",N(E130)=0),"",IF('Girdi — Ek maliyet'!G113&lt;&gt;"",'Girdi — Ek maliyet'!G113,SUMIFS('Girdi — Faturalar'!$M$2:$M$3001,'Girdi — Faturalar'!$C$2:$C$3001,A130,'Girdi — Faturalar'!$N$2:$N$3001,$Z$4)/E130))</f>
        <v/>
      </c>
      <c r="J130" s="11" t="str">
        <f aca="false">IF(A130="","",G130*N('Girdi — Ek maliyet'!C113))</f>
        <v/>
      </c>
      <c r="K130" s="11" t="str">
        <f aca="false">IF(A130="","",G130*N('Girdi — Ek maliyet'!D113)+E130*N('Girdi — Ek maliyet'!E113))</f>
        <v/>
      </c>
      <c r="L130" s="11" t="str">
        <f aca="false">IF(A130="","",E130*N(I130)*IF('Girdi — Ek maliyet'!F113="",$D$3,'Girdi — Ek maliyet'!F113)/365)</f>
        <v/>
      </c>
      <c r="M130" s="11" t="str">
        <f aca="false">IF(A130="","",E130-J130-K130-L130)</f>
        <v/>
      </c>
      <c r="N130" s="19" t="str">
        <f aca="false">IF(OR(A130="",N(G130)=0),"",M130/G130)</f>
        <v/>
      </c>
      <c r="O130" s="11" t="str">
        <f aca="false">IF(N130="","",H130-N130)</f>
        <v/>
      </c>
      <c r="P130" s="18" t="str">
        <f aca="false">IF(OR(A130="",N(E130)=0),"",RANK(E130,$E$19:$E$218,0)+COUNTIF($E$19:E130,E130)-1)</f>
        <v/>
      </c>
      <c r="Q130" s="18" t="str">
        <f aca="false">IF(N130="","",RANK(N130,$N$19:$N$218,0)+COUNTIF($N$19:N130,N130)-1)</f>
        <v/>
      </c>
      <c r="R130" s="18" t="str">
        <f aca="false">IF(N130="","",RANK(N130,$N$19:$N$218,1)+COUNTIF($N$19:N130,N130)-1)</f>
        <v/>
      </c>
    </row>
    <row r="131" customFormat="false" ht="15" hidden="false" customHeight="false" outlineLevel="0" collapsed="false">
      <c r="A131" s="14" t="str">
        <f aca="false">IF('Girdi — Ek maliyet'!A114="","",'Girdi — Ek maliyet'!A114)</f>
        <v/>
      </c>
      <c r="B131" s="14" t="str">
        <f aca="false">IF(A131="","",'Girdi — Ek maliyet'!B114)</f>
        <v/>
      </c>
      <c r="C131" s="11" t="str">
        <f aca="false">IF(A131="","",SUMIFS('Girdi — Faturalar'!$G$2:$G$3001,'Girdi — Faturalar'!$C$2:$C$3001,A131,'Girdi — Faturalar'!$N$2:$N$3001,$Z$4))</f>
        <v/>
      </c>
      <c r="D131" s="11" t="str">
        <f aca="false">IF(A131="","",SUMIFS('Girdi — Faturalar'!$H$2:$H$3001,'Girdi — Faturalar'!$C$2:$C$3001,A131,'Girdi — Faturalar'!$N$2:$N$3001,$Z$4))</f>
        <v/>
      </c>
      <c r="E131" s="11" t="str">
        <f aca="false">IF(A131="","",SUMIFS('Girdi — Faturalar'!$I$2:$I$3001,'Girdi — Faturalar'!$C$2:$C$3001,A131,'Girdi — Faturalar'!$N$2:$N$3001,$Z$4))</f>
        <v/>
      </c>
      <c r="F131" s="16" t="str">
        <f aca="false">IF(OR(A131="",N(C131)=0),"",D131/C131)</f>
        <v/>
      </c>
      <c r="G131" s="17" t="str">
        <f aca="false">IF(A131="","",SUMIFS('Girdi — Faturalar'!$J$2:$J$3001,'Girdi — Faturalar'!$C$2:$C$3001,A131,'Girdi — Faturalar'!$N$2:$N$3001,$Z$4)/1000)</f>
        <v/>
      </c>
      <c r="H131" s="11" t="str">
        <f aca="false">IF(OR(A131="",N(G131)=0),"",E131/G131)</f>
        <v/>
      </c>
      <c r="I131" s="18" t="str">
        <f aca="false">IF(OR(A131="",N(E131)=0),"",IF('Girdi — Ek maliyet'!G114&lt;&gt;"",'Girdi — Ek maliyet'!G114,SUMIFS('Girdi — Faturalar'!$M$2:$M$3001,'Girdi — Faturalar'!$C$2:$C$3001,A131,'Girdi — Faturalar'!$N$2:$N$3001,$Z$4)/E131))</f>
        <v/>
      </c>
      <c r="J131" s="11" t="str">
        <f aca="false">IF(A131="","",G131*N('Girdi — Ek maliyet'!C114))</f>
        <v/>
      </c>
      <c r="K131" s="11" t="str">
        <f aca="false">IF(A131="","",G131*N('Girdi — Ek maliyet'!D114)+E131*N('Girdi — Ek maliyet'!E114))</f>
        <v/>
      </c>
      <c r="L131" s="11" t="str">
        <f aca="false">IF(A131="","",E131*N(I131)*IF('Girdi — Ek maliyet'!F114="",$D$3,'Girdi — Ek maliyet'!F114)/365)</f>
        <v/>
      </c>
      <c r="M131" s="11" t="str">
        <f aca="false">IF(A131="","",E131-J131-K131-L131)</f>
        <v/>
      </c>
      <c r="N131" s="19" t="str">
        <f aca="false">IF(OR(A131="",N(G131)=0),"",M131/G131)</f>
        <v/>
      </c>
      <c r="O131" s="11" t="str">
        <f aca="false">IF(N131="","",H131-N131)</f>
        <v/>
      </c>
      <c r="P131" s="18" t="str">
        <f aca="false">IF(OR(A131="",N(E131)=0),"",RANK(E131,$E$19:$E$218,0)+COUNTIF($E$19:E131,E131)-1)</f>
        <v/>
      </c>
      <c r="Q131" s="18" t="str">
        <f aca="false">IF(N131="","",RANK(N131,$N$19:$N$218,0)+COUNTIF($N$19:N131,N131)-1)</f>
        <v/>
      </c>
      <c r="R131" s="18" t="str">
        <f aca="false">IF(N131="","",RANK(N131,$N$19:$N$218,1)+COUNTIF($N$19:N131,N131)-1)</f>
        <v/>
      </c>
    </row>
    <row r="132" customFormat="false" ht="15" hidden="false" customHeight="false" outlineLevel="0" collapsed="false">
      <c r="A132" s="14" t="str">
        <f aca="false">IF('Girdi — Ek maliyet'!A115="","",'Girdi — Ek maliyet'!A115)</f>
        <v/>
      </c>
      <c r="B132" s="14" t="str">
        <f aca="false">IF(A132="","",'Girdi — Ek maliyet'!B115)</f>
        <v/>
      </c>
      <c r="C132" s="11" t="str">
        <f aca="false">IF(A132="","",SUMIFS('Girdi — Faturalar'!$G$2:$G$3001,'Girdi — Faturalar'!$C$2:$C$3001,A132,'Girdi — Faturalar'!$N$2:$N$3001,$Z$4))</f>
        <v/>
      </c>
      <c r="D132" s="11" t="str">
        <f aca="false">IF(A132="","",SUMIFS('Girdi — Faturalar'!$H$2:$H$3001,'Girdi — Faturalar'!$C$2:$C$3001,A132,'Girdi — Faturalar'!$N$2:$N$3001,$Z$4))</f>
        <v/>
      </c>
      <c r="E132" s="11" t="str">
        <f aca="false">IF(A132="","",SUMIFS('Girdi — Faturalar'!$I$2:$I$3001,'Girdi — Faturalar'!$C$2:$C$3001,A132,'Girdi — Faturalar'!$N$2:$N$3001,$Z$4))</f>
        <v/>
      </c>
      <c r="F132" s="16" t="str">
        <f aca="false">IF(OR(A132="",N(C132)=0),"",D132/C132)</f>
        <v/>
      </c>
      <c r="G132" s="17" t="str">
        <f aca="false">IF(A132="","",SUMIFS('Girdi — Faturalar'!$J$2:$J$3001,'Girdi — Faturalar'!$C$2:$C$3001,A132,'Girdi — Faturalar'!$N$2:$N$3001,$Z$4)/1000)</f>
        <v/>
      </c>
      <c r="H132" s="11" t="str">
        <f aca="false">IF(OR(A132="",N(G132)=0),"",E132/G132)</f>
        <v/>
      </c>
      <c r="I132" s="18" t="str">
        <f aca="false">IF(OR(A132="",N(E132)=0),"",IF('Girdi — Ek maliyet'!G115&lt;&gt;"",'Girdi — Ek maliyet'!G115,SUMIFS('Girdi — Faturalar'!$M$2:$M$3001,'Girdi — Faturalar'!$C$2:$C$3001,A132,'Girdi — Faturalar'!$N$2:$N$3001,$Z$4)/E132))</f>
        <v/>
      </c>
      <c r="J132" s="11" t="str">
        <f aca="false">IF(A132="","",G132*N('Girdi — Ek maliyet'!C115))</f>
        <v/>
      </c>
      <c r="K132" s="11" t="str">
        <f aca="false">IF(A132="","",G132*N('Girdi — Ek maliyet'!D115)+E132*N('Girdi — Ek maliyet'!E115))</f>
        <v/>
      </c>
      <c r="L132" s="11" t="str">
        <f aca="false">IF(A132="","",E132*N(I132)*IF('Girdi — Ek maliyet'!F115="",$D$3,'Girdi — Ek maliyet'!F115)/365)</f>
        <v/>
      </c>
      <c r="M132" s="11" t="str">
        <f aca="false">IF(A132="","",E132-J132-K132-L132)</f>
        <v/>
      </c>
      <c r="N132" s="19" t="str">
        <f aca="false">IF(OR(A132="",N(G132)=0),"",M132/G132)</f>
        <v/>
      </c>
      <c r="O132" s="11" t="str">
        <f aca="false">IF(N132="","",H132-N132)</f>
        <v/>
      </c>
      <c r="P132" s="18" t="str">
        <f aca="false">IF(OR(A132="",N(E132)=0),"",RANK(E132,$E$19:$E$218,0)+COUNTIF($E$19:E132,E132)-1)</f>
        <v/>
      </c>
      <c r="Q132" s="18" t="str">
        <f aca="false">IF(N132="","",RANK(N132,$N$19:$N$218,0)+COUNTIF($N$19:N132,N132)-1)</f>
        <v/>
      </c>
      <c r="R132" s="18" t="str">
        <f aca="false">IF(N132="","",RANK(N132,$N$19:$N$218,1)+COUNTIF($N$19:N132,N132)-1)</f>
        <v/>
      </c>
    </row>
    <row r="133" customFormat="false" ht="15" hidden="false" customHeight="false" outlineLevel="0" collapsed="false">
      <c r="A133" s="14" t="str">
        <f aca="false">IF('Girdi — Ek maliyet'!A116="","",'Girdi — Ek maliyet'!A116)</f>
        <v/>
      </c>
      <c r="B133" s="14" t="str">
        <f aca="false">IF(A133="","",'Girdi — Ek maliyet'!B116)</f>
        <v/>
      </c>
      <c r="C133" s="11" t="str">
        <f aca="false">IF(A133="","",SUMIFS('Girdi — Faturalar'!$G$2:$G$3001,'Girdi — Faturalar'!$C$2:$C$3001,A133,'Girdi — Faturalar'!$N$2:$N$3001,$Z$4))</f>
        <v/>
      </c>
      <c r="D133" s="11" t="str">
        <f aca="false">IF(A133="","",SUMIFS('Girdi — Faturalar'!$H$2:$H$3001,'Girdi — Faturalar'!$C$2:$C$3001,A133,'Girdi — Faturalar'!$N$2:$N$3001,$Z$4))</f>
        <v/>
      </c>
      <c r="E133" s="11" t="str">
        <f aca="false">IF(A133="","",SUMIFS('Girdi — Faturalar'!$I$2:$I$3001,'Girdi — Faturalar'!$C$2:$C$3001,A133,'Girdi — Faturalar'!$N$2:$N$3001,$Z$4))</f>
        <v/>
      </c>
      <c r="F133" s="16" t="str">
        <f aca="false">IF(OR(A133="",N(C133)=0),"",D133/C133)</f>
        <v/>
      </c>
      <c r="G133" s="17" t="str">
        <f aca="false">IF(A133="","",SUMIFS('Girdi — Faturalar'!$J$2:$J$3001,'Girdi — Faturalar'!$C$2:$C$3001,A133,'Girdi — Faturalar'!$N$2:$N$3001,$Z$4)/1000)</f>
        <v/>
      </c>
      <c r="H133" s="11" t="str">
        <f aca="false">IF(OR(A133="",N(G133)=0),"",E133/G133)</f>
        <v/>
      </c>
      <c r="I133" s="18" t="str">
        <f aca="false">IF(OR(A133="",N(E133)=0),"",IF('Girdi — Ek maliyet'!G116&lt;&gt;"",'Girdi — Ek maliyet'!G116,SUMIFS('Girdi — Faturalar'!$M$2:$M$3001,'Girdi — Faturalar'!$C$2:$C$3001,A133,'Girdi — Faturalar'!$N$2:$N$3001,$Z$4)/E133))</f>
        <v/>
      </c>
      <c r="J133" s="11" t="str">
        <f aca="false">IF(A133="","",G133*N('Girdi — Ek maliyet'!C116))</f>
        <v/>
      </c>
      <c r="K133" s="11" t="str">
        <f aca="false">IF(A133="","",G133*N('Girdi — Ek maliyet'!D116)+E133*N('Girdi — Ek maliyet'!E116))</f>
        <v/>
      </c>
      <c r="L133" s="11" t="str">
        <f aca="false">IF(A133="","",E133*N(I133)*IF('Girdi — Ek maliyet'!F116="",$D$3,'Girdi — Ek maliyet'!F116)/365)</f>
        <v/>
      </c>
      <c r="M133" s="11" t="str">
        <f aca="false">IF(A133="","",E133-J133-K133-L133)</f>
        <v/>
      </c>
      <c r="N133" s="19" t="str">
        <f aca="false">IF(OR(A133="",N(G133)=0),"",M133/G133)</f>
        <v/>
      </c>
      <c r="O133" s="11" t="str">
        <f aca="false">IF(N133="","",H133-N133)</f>
        <v/>
      </c>
      <c r="P133" s="18" t="str">
        <f aca="false">IF(OR(A133="",N(E133)=0),"",RANK(E133,$E$19:$E$218,0)+COUNTIF($E$19:E133,E133)-1)</f>
        <v/>
      </c>
      <c r="Q133" s="18" t="str">
        <f aca="false">IF(N133="","",RANK(N133,$N$19:$N$218,0)+COUNTIF($N$19:N133,N133)-1)</f>
        <v/>
      </c>
      <c r="R133" s="18" t="str">
        <f aca="false">IF(N133="","",RANK(N133,$N$19:$N$218,1)+COUNTIF($N$19:N133,N133)-1)</f>
        <v/>
      </c>
    </row>
    <row r="134" customFormat="false" ht="15" hidden="false" customHeight="false" outlineLevel="0" collapsed="false">
      <c r="A134" s="14" t="str">
        <f aca="false">IF('Girdi — Ek maliyet'!A117="","",'Girdi — Ek maliyet'!A117)</f>
        <v/>
      </c>
      <c r="B134" s="14" t="str">
        <f aca="false">IF(A134="","",'Girdi — Ek maliyet'!B117)</f>
        <v/>
      </c>
      <c r="C134" s="11" t="str">
        <f aca="false">IF(A134="","",SUMIFS('Girdi — Faturalar'!$G$2:$G$3001,'Girdi — Faturalar'!$C$2:$C$3001,A134,'Girdi — Faturalar'!$N$2:$N$3001,$Z$4))</f>
        <v/>
      </c>
      <c r="D134" s="11" t="str">
        <f aca="false">IF(A134="","",SUMIFS('Girdi — Faturalar'!$H$2:$H$3001,'Girdi — Faturalar'!$C$2:$C$3001,A134,'Girdi — Faturalar'!$N$2:$N$3001,$Z$4))</f>
        <v/>
      </c>
      <c r="E134" s="11" t="str">
        <f aca="false">IF(A134="","",SUMIFS('Girdi — Faturalar'!$I$2:$I$3001,'Girdi — Faturalar'!$C$2:$C$3001,A134,'Girdi — Faturalar'!$N$2:$N$3001,$Z$4))</f>
        <v/>
      </c>
      <c r="F134" s="16" t="str">
        <f aca="false">IF(OR(A134="",N(C134)=0),"",D134/C134)</f>
        <v/>
      </c>
      <c r="G134" s="17" t="str">
        <f aca="false">IF(A134="","",SUMIFS('Girdi — Faturalar'!$J$2:$J$3001,'Girdi — Faturalar'!$C$2:$C$3001,A134,'Girdi — Faturalar'!$N$2:$N$3001,$Z$4)/1000)</f>
        <v/>
      </c>
      <c r="H134" s="11" t="str">
        <f aca="false">IF(OR(A134="",N(G134)=0),"",E134/G134)</f>
        <v/>
      </c>
      <c r="I134" s="18" t="str">
        <f aca="false">IF(OR(A134="",N(E134)=0),"",IF('Girdi — Ek maliyet'!G117&lt;&gt;"",'Girdi — Ek maliyet'!G117,SUMIFS('Girdi — Faturalar'!$M$2:$M$3001,'Girdi — Faturalar'!$C$2:$C$3001,A134,'Girdi — Faturalar'!$N$2:$N$3001,$Z$4)/E134))</f>
        <v/>
      </c>
      <c r="J134" s="11" t="str">
        <f aca="false">IF(A134="","",G134*N('Girdi — Ek maliyet'!C117))</f>
        <v/>
      </c>
      <c r="K134" s="11" t="str">
        <f aca="false">IF(A134="","",G134*N('Girdi — Ek maliyet'!D117)+E134*N('Girdi — Ek maliyet'!E117))</f>
        <v/>
      </c>
      <c r="L134" s="11" t="str">
        <f aca="false">IF(A134="","",E134*N(I134)*IF('Girdi — Ek maliyet'!F117="",$D$3,'Girdi — Ek maliyet'!F117)/365)</f>
        <v/>
      </c>
      <c r="M134" s="11" t="str">
        <f aca="false">IF(A134="","",E134-J134-K134-L134)</f>
        <v/>
      </c>
      <c r="N134" s="19" t="str">
        <f aca="false">IF(OR(A134="",N(G134)=0),"",M134/G134)</f>
        <v/>
      </c>
      <c r="O134" s="11" t="str">
        <f aca="false">IF(N134="","",H134-N134)</f>
        <v/>
      </c>
      <c r="P134" s="18" t="str">
        <f aca="false">IF(OR(A134="",N(E134)=0),"",RANK(E134,$E$19:$E$218,0)+COUNTIF($E$19:E134,E134)-1)</f>
        <v/>
      </c>
      <c r="Q134" s="18" t="str">
        <f aca="false">IF(N134="","",RANK(N134,$N$19:$N$218,0)+COUNTIF($N$19:N134,N134)-1)</f>
        <v/>
      </c>
      <c r="R134" s="18" t="str">
        <f aca="false">IF(N134="","",RANK(N134,$N$19:$N$218,1)+COUNTIF($N$19:N134,N134)-1)</f>
        <v/>
      </c>
    </row>
    <row r="135" customFormat="false" ht="15" hidden="false" customHeight="false" outlineLevel="0" collapsed="false">
      <c r="A135" s="14" t="str">
        <f aca="false">IF('Girdi — Ek maliyet'!A118="","",'Girdi — Ek maliyet'!A118)</f>
        <v/>
      </c>
      <c r="B135" s="14" t="str">
        <f aca="false">IF(A135="","",'Girdi — Ek maliyet'!B118)</f>
        <v/>
      </c>
      <c r="C135" s="11" t="str">
        <f aca="false">IF(A135="","",SUMIFS('Girdi — Faturalar'!$G$2:$G$3001,'Girdi — Faturalar'!$C$2:$C$3001,A135,'Girdi — Faturalar'!$N$2:$N$3001,$Z$4))</f>
        <v/>
      </c>
      <c r="D135" s="11" t="str">
        <f aca="false">IF(A135="","",SUMIFS('Girdi — Faturalar'!$H$2:$H$3001,'Girdi — Faturalar'!$C$2:$C$3001,A135,'Girdi — Faturalar'!$N$2:$N$3001,$Z$4))</f>
        <v/>
      </c>
      <c r="E135" s="11" t="str">
        <f aca="false">IF(A135="","",SUMIFS('Girdi — Faturalar'!$I$2:$I$3001,'Girdi — Faturalar'!$C$2:$C$3001,A135,'Girdi — Faturalar'!$N$2:$N$3001,$Z$4))</f>
        <v/>
      </c>
      <c r="F135" s="16" t="str">
        <f aca="false">IF(OR(A135="",N(C135)=0),"",D135/C135)</f>
        <v/>
      </c>
      <c r="G135" s="17" t="str">
        <f aca="false">IF(A135="","",SUMIFS('Girdi — Faturalar'!$J$2:$J$3001,'Girdi — Faturalar'!$C$2:$C$3001,A135,'Girdi — Faturalar'!$N$2:$N$3001,$Z$4)/1000)</f>
        <v/>
      </c>
      <c r="H135" s="11" t="str">
        <f aca="false">IF(OR(A135="",N(G135)=0),"",E135/G135)</f>
        <v/>
      </c>
      <c r="I135" s="18" t="str">
        <f aca="false">IF(OR(A135="",N(E135)=0),"",IF('Girdi — Ek maliyet'!G118&lt;&gt;"",'Girdi — Ek maliyet'!G118,SUMIFS('Girdi — Faturalar'!$M$2:$M$3001,'Girdi — Faturalar'!$C$2:$C$3001,A135,'Girdi — Faturalar'!$N$2:$N$3001,$Z$4)/E135))</f>
        <v/>
      </c>
      <c r="J135" s="11" t="str">
        <f aca="false">IF(A135="","",G135*N('Girdi — Ek maliyet'!C118))</f>
        <v/>
      </c>
      <c r="K135" s="11" t="str">
        <f aca="false">IF(A135="","",G135*N('Girdi — Ek maliyet'!D118)+E135*N('Girdi — Ek maliyet'!E118))</f>
        <v/>
      </c>
      <c r="L135" s="11" t="str">
        <f aca="false">IF(A135="","",E135*N(I135)*IF('Girdi — Ek maliyet'!F118="",$D$3,'Girdi — Ek maliyet'!F118)/365)</f>
        <v/>
      </c>
      <c r="M135" s="11" t="str">
        <f aca="false">IF(A135="","",E135-J135-K135-L135)</f>
        <v/>
      </c>
      <c r="N135" s="19" t="str">
        <f aca="false">IF(OR(A135="",N(G135)=0),"",M135/G135)</f>
        <v/>
      </c>
      <c r="O135" s="11" t="str">
        <f aca="false">IF(N135="","",H135-N135)</f>
        <v/>
      </c>
      <c r="P135" s="18" t="str">
        <f aca="false">IF(OR(A135="",N(E135)=0),"",RANK(E135,$E$19:$E$218,0)+COUNTIF($E$19:E135,E135)-1)</f>
        <v/>
      </c>
      <c r="Q135" s="18" t="str">
        <f aca="false">IF(N135="","",RANK(N135,$N$19:$N$218,0)+COUNTIF($N$19:N135,N135)-1)</f>
        <v/>
      </c>
      <c r="R135" s="18" t="str">
        <f aca="false">IF(N135="","",RANK(N135,$N$19:$N$218,1)+COUNTIF($N$19:N135,N135)-1)</f>
        <v/>
      </c>
    </row>
    <row r="136" customFormat="false" ht="15" hidden="false" customHeight="false" outlineLevel="0" collapsed="false">
      <c r="A136" s="14" t="str">
        <f aca="false">IF('Girdi — Ek maliyet'!A119="","",'Girdi — Ek maliyet'!A119)</f>
        <v/>
      </c>
      <c r="B136" s="14" t="str">
        <f aca="false">IF(A136="","",'Girdi — Ek maliyet'!B119)</f>
        <v/>
      </c>
      <c r="C136" s="11" t="str">
        <f aca="false">IF(A136="","",SUMIFS('Girdi — Faturalar'!$G$2:$G$3001,'Girdi — Faturalar'!$C$2:$C$3001,A136,'Girdi — Faturalar'!$N$2:$N$3001,$Z$4))</f>
        <v/>
      </c>
      <c r="D136" s="11" t="str">
        <f aca="false">IF(A136="","",SUMIFS('Girdi — Faturalar'!$H$2:$H$3001,'Girdi — Faturalar'!$C$2:$C$3001,A136,'Girdi — Faturalar'!$N$2:$N$3001,$Z$4))</f>
        <v/>
      </c>
      <c r="E136" s="11" t="str">
        <f aca="false">IF(A136="","",SUMIFS('Girdi — Faturalar'!$I$2:$I$3001,'Girdi — Faturalar'!$C$2:$C$3001,A136,'Girdi — Faturalar'!$N$2:$N$3001,$Z$4))</f>
        <v/>
      </c>
      <c r="F136" s="16" t="str">
        <f aca="false">IF(OR(A136="",N(C136)=0),"",D136/C136)</f>
        <v/>
      </c>
      <c r="G136" s="17" t="str">
        <f aca="false">IF(A136="","",SUMIFS('Girdi — Faturalar'!$J$2:$J$3001,'Girdi — Faturalar'!$C$2:$C$3001,A136,'Girdi — Faturalar'!$N$2:$N$3001,$Z$4)/1000)</f>
        <v/>
      </c>
      <c r="H136" s="11" t="str">
        <f aca="false">IF(OR(A136="",N(G136)=0),"",E136/G136)</f>
        <v/>
      </c>
      <c r="I136" s="18" t="str">
        <f aca="false">IF(OR(A136="",N(E136)=0),"",IF('Girdi — Ek maliyet'!G119&lt;&gt;"",'Girdi — Ek maliyet'!G119,SUMIFS('Girdi — Faturalar'!$M$2:$M$3001,'Girdi — Faturalar'!$C$2:$C$3001,A136,'Girdi — Faturalar'!$N$2:$N$3001,$Z$4)/E136))</f>
        <v/>
      </c>
      <c r="J136" s="11" t="str">
        <f aca="false">IF(A136="","",G136*N('Girdi — Ek maliyet'!C119))</f>
        <v/>
      </c>
      <c r="K136" s="11" t="str">
        <f aca="false">IF(A136="","",G136*N('Girdi — Ek maliyet'!D119)+E136*N('Girdi — Ek maliyet'!E119))</f>
        <v/>
      </c>
      <c r="L136" s="11" t="str">
        <f aca="false">IF(A136="","",E136*N(I136)*IF('Girdi — Ek maliyet'!F119="",$D$3,'Girdi — Ek maliyet'!F119)/365)</f>
        <v/>
      </c>
      <c r="M136" s="11" t="str">
        <f aca="false">IF(A136="","",E136-J136-K136-L136)</f>
        <v/>
      </c>
      <c r="N136" s="19" t="str">
        <f aca="false">IF(OR(A136="",N(G136)=0),"",M136/G136)</f>
        <v/>
      </c>
      <c r="O136" s="11" t="str">
        <f aca="false">IF(N136="","",H136-N136)</f>
        <v/>
      </c>
      <c r="P136" s="18" t="str">
        <f aca="false">IF(OR(A136="",N(E136)=0),"",RANK(E136,$E$19:$E$218,0)+COUNTIF($E$19:E136,E136)-1)</f>
        <v/>
      </c>
      <c r="Q136" s="18" t="str">
        <f aca="false">IF(N136="","",RANK(N136,$N$19:$N$218,0)+COUNTIF($N$19:N136,N136)-1)</f>
        <v/>
      </c>
      <c r="R136" s="18" t="str">
        <f aca="false">IF(N136="","",RANK(N136,$N$19:$N$218,1)+COUNTIF($N$19:N136,N136)-1)</f>
        <v/>
      </c>
    </row>
    <row r="137" customFormat="false" ht="15" hidden="false" customHeight="false" outlineLevel="0" collapsed="false">
      <c r="A137" s="14" t="str">
        <f aca="false">IF('Girdi — Ek maliyet'!A120="","",'Girdi — Ek maliyet'!A120)</f>
        <v/>
      </c>
      <c r="B137" s="14" t="str">
        <f aca="false">IF(A137="","",'Girdi — Ek maliyet'!B120)</f>
        <v/>
      </c>
      <c r="C137" s="11" t="str">
        <f aca="false">IF(A137="","",SUMIFS('Girdi — Faturalar'!$G$2:$G$3001,'Girdi — Faturalar'!$C$2:$C$3001,A137,'Girdi — Faturalar'!$N$2:$N$3001,$Z$4))</f>
        <v/>
      </c>
      <c r="D137" s="11" t="str">
        <f aca="false">IF(A137="","",SUMIFS('Girdi — Faturalar'!$H$2:$H$3001,'Girdi — Faturalar'!$C$2:$C$3001,A137,'Girdi — Faturalar'!$N$2:$N$3001,$Z$4))</f>
        <v/>
      </c>
      <c r="E137" s="11" t="str">
        <f aca="false">IF(A137="","",SUMIFS('Girdi — Faturalar'!$I$2:$I$3001,'Girdi — Faturalar'!$C$2:$C$3001,A137,'Girdi — Faturalar'!$N$2:$N$3001,$Z$4))</f>
        <v/>
      </c>
      <c r="F137" s="16" t="str">
        <f aca="false">IF(OR(A137="",N(C137)=0),"",D137/C137)</f>
        <v/>
      </c>
      <c r="G137" s="17" t="str">
        <f aca="false">IF(A137="","",SUMIFS('Girdi — Faturalar'!$J$2:$J$3001,'Girdi — Faturalar'!$C$2:$C$3001,A137,'Girdi — Faturalar'!$N$2:$N$3001,$Z$4)/1000)</f>
        <v/>
      </c>
      <c r="H137" s="11" t="str">
        <f aca="false">IF(OR(A137="",N(G137)=0),"",E137/G137)</f>
        <v/>
      </c>
      <c r="I137" s="18" t="str">
        <f aca="false">IF(OR(A137="",N(E137)=0),"",IF('Girdi — Ek maliyet'!G120&lt;&gt;"",'Girdi — Ek maliyet'!G120,SUMIFS('Girdi — Faturalar'!$M$2:$M$3001,'Girdi — Faturalar'!$C$2:$C$3001,A137,'Girdi — Faturalar'!$N$2:$N$3001,$Z$4)/E137))</f>
        <v/>
      </c>
      <c r="J137" s="11" t="str">
        <f aca="false">IF(A137="","",G137*N('Girdi — Ek maliyet'!C120))</f>
        <v/>
      </c>
      <c r="K137" s="11" t="str">
        <f aca="false">IF(A137="","",G137*N('Girdi — Ek maliyet'!D120)+E137*N('Girdi — Ek maliyet'!E120))</f>
        <v/>
      </c>
      <c r="L137" s="11" t="str">
        <f aca="false">IF(A137="","",E137*N(I137)*IF('Girdi — Ek maliyet'!F120="",$D$3,'Girdi — Ek maliyet'!F120)/365)</f>
        <v/>
      </c>
      <c r="M137" s="11" t="str">
        <f aca="false">IF(A137="","",E137-J137-K137-L137)</f>
        <v/>
      </c>
      <c r="N137" s="19" t="str">
        <f aca="false">IF(OR(A137="",N(G137)=0),"",M137/G137)</f>
        <v/>
      </c>
      <c r="O137" s="11" t="str">
        <f aca="false">IF(N137="","",H137-N137)</f>
        <v/>
      </c>
      <c r="P137" s="18" t="str">
        <f aca="false">IF(OR(A137="",N(E137)=0),"",RANK(E137,$E$19:$E$218,0)+COUNTIF($E$19:E137,E137)-1)</f>
        <v/>
      </c>
      <c r="Q137" s="18" t="str">
        <f aca="false">IF(N137="","",RANK(N137,$N$19:$N$218,0)+COUNTIF($N$19:N137,N137)-1)</f>
        <v/>
      </c>
      <c r="R137" s="18" t="str">
        <f aca="false">IF(N137="","",RANK(N137,$N$19:$N$218,1)+COUNTIF($N$19:N137,N137)-1)</f>
        <v/>
      </c>
    </row>
    <row r="138" customFormat="false" ht="15" hidden="false" customHeight="false" outlineLevel="0" collapsed="false">
      <c r="A138" s="14" t="str">
        <f aca="false">IF('Girdi — Ek maliyet'!A121="","",'Girdi — Ek maliyet'!A121)</f>
        <v/>
      </c>
      <c r="B138" s="14" t="str">
        <f aca="false">IF(A138="","",'Girdi — Ek maliyet'!B121)</f>
        <v/>
      </c>
      <c r="C138" s="11" t="str">
        <f aca="false">IF(A138="","",SUMIFS('Girdi — Faturalar'!$G$2:$G$3001,'Girdi — Faturalar'!$C$2:$C$3001,A138,'Girdi — Faturalar'!$N$2:$N$3001,$Z$4))</f>
        <v/>
      </c>
      <c r="D138" s="11" t="str">
        <f aca="false">IF(A138="","",SUMIFS('Girdi — Faturalar'!$H$2:$H$3001,'Girdi — Faturalar'!$C$2:$C$3001,A138,'Girdi — Faturalar'!$N$2:$N$3001,$Z$4))</f>
        <v/>
      </c>
      <c r="E138" s="11" t="str">
        <f aca="false">IF(A138="","",SUMIFS('Girdi — Faturalar'!$I$2:$I$3001,'Girdi — Faturalar'!$C$2:$C$3001,A138,'Girdi — Faturalar'!$N$2:$N$3001,$Z$4))</f>
        <v/>
      </c>
      <c r="F138" s="16" t="str">
        <f aca="false">IF(OR(A138="",N(C138)=0),"",D138/C138)</f>
        <v/>
      </c>
      <c r="G138" s="17" t="str">
        <f aca="false">IF(A138="","",SUMIFS('Girdi — Faturalar'!$J$2:$J$3001,'Girdi — Faturalar'!$C$2:$C$3001,A138,'Girdi — Faturalar'!$N$2:$N$3001,$Z$4)/1000)</f>
        <v/>
      </c>
      <c r="H138" s="11" t="str">
        <f aca="false">IF(OR(A138="",N(G138)=0),"",E138/G138)</f>
        <v/>
      </c>
      <c r="I138" s="18" t="str">
        <f aca="false">IF(OR(A138="",N(E138)=0),"",IF('Girdi — Ek maliyet'!G121&lt;&gt;"",'Girdi — Ek maliyet'!G121,SUMIFS('Girdi — Faturalar'!$M$2:$M$3001,'Girdi — Faturalar'!$C$2:$C$3001,A138,'Girdi — Faturalar'!$N$2:$N$3001,$Z$4)/E138))</f>
        <v/>
      </c>
      <c r="J138" s="11" t="str">
        <f aca="false">IF(A138="","",G138*N('Girdi — Ek maliyet'!C121))</f>
        <v/>
      </c>
      <c r="K138" s="11" t="str">
        <f aca="false">IF(A138="","",G138*N('Girdi — Ek maliyet'!D121)+E138*N('Girdi — Ek maliyet'!E121))</f>
        <v/>
      </c>
      <c r="L138" s="11" t="str">
        <f aca="false">IF(A138="","",E138*N(I138)*IF('Girdi — Ek maliyet'!F121="",$D$3,'Girdi — Ek maliyet'!F121)/365)</f>
        <v/>
      </c>
      <c r="M138" s="11" t="str">
        <f aca="false">IF(A138="","",E138-J138-K138-L138)</f>
        <v/>
      </c>
      <c r="N138" s="19" t="str">
        <f aca="false">IF(OR(A138="",N(G138)=0),"",M138/G138)</f>
        <v/>
      </c>
      <c r="O138" s="11" t="str">
        <f aca="false">IF(N138="","",H138-N138)</f>
        <v/>
      </c>
      <c r="P138" s="18" t="str">
        <f aca="false">IF(OR(A138="",N(E138)=0),"",RANK(E138,$E$19:$E$218,0)+COUNTIF($E$19:E138,E138)-1)</f>
        <v/>
      </c>
      <c r="Q138" s="18" t="str">
        <f aca="false">IF(N138="","",RANK(N138,$N$19:$N$218,0)+COUNTIF($N$19:N138,N138)-1)</f>
        <v/>
      </c>
      <c r="R138" s="18" t="str">
        <f aca="false">IF(N138="","",RANK(N138,$N$19:$N$218,1)+COUNTIF($N$19:N138,N138)-1)</f>
        <v/>
      </c>
    </row>
    <row r="139" customFormat="false" ht="15" hidden="false" customHeight="false" outlineLevel="0" collapsed="false">
      <c r="A139" s="14" t="str">
        <f aca="false">IF('Girdi — Ek maliyet'!A122="","",'Girdi — Ek maliyet'!A122)</f>
        <v/>
      </c>
      <c r="B139" s="14" t="str">
        <f aca="false">IF(A139="","",'Girdi — Ek maliyet'!B122)</f>
        <v/>
      </c>
      <c r="C139" s="11" t="str">
        <f aca="false">IF(A139="","",SUMIFS('Girdi — Faturalar'!$G$2:$G$3001,'Girdi — Faturalar'!$C$2:$C$3001,A139,'Girdi — Faturalar'!$N$2:$N$3001,$Z$4))</f>
        <v/>
      </c>
      <c r="D139" s="11" t="str">
        <f aca="false">IF(A139="","",SUMIFS('Girdi — Faturalar'!$H$2:$H$3001,'Girdi — Faturalar'!$C$2:$C$3001,A139,'Girdi — Faturalar'!$N$2:$N$3001,$Z$4))</f>
        <v/>
      </c>
      <c r="E139" s="11" t="str">
        <f aca="false">IF(A139="","",SUMIFS('Girdi — Faturalar'!$I$2:$I$3001,'Girdi — Faturalar'!$C$2:$C$3001,A139,'Girdi — Faturalar'!$N$2:$N$3001,$Z$4))</f>
        <v/>
      </c>
      <c r="F139" s="16" t="str">
        <f aca="false">IF(OR(A139="",N(C139)=0),"",D139/C139)</f>
        <v/>
      </c>
      <c r="G139" s="17" t="str">
        <f aca="false">IF(A139="","",SUMIFS('Girdi — Faturalar'!$J$2:$J$3001,'Girdi — Faturalar'!$C$2:$C$3001,A139,'Girdi — Faturalar'!$N$2:$N$3001,$Z$4)/1000)</f>
        <v/>
      </c>
      <c r="H139" s="11" t="str">
        <f aca="false">IF(OR(A139="",N(G139)=0),"",E139/G139)</f>
        <v/>
      </c>
      <c r="I139" s="18" t="str">
        <f aca="false">IF(OR(A139="",N(E139)=0),"",IF('Girdi — Ek maliyet'!G122&lt;&gt;"",'Girdi — Ek maliyet'!G122,SUMIFS('Girdi — Faturalar'!$M$2:$M$3001,'Girdi — Faturalar'!$C$2:$C$3001,A139,'Girdi — Faturalar'!$N$2:$N$3001,$Z$4)/E139))</f>
        <v/>
      </c>
      <c r="J139" s="11" t="str">
        <f aca="false">IF(A139="","",G139*N('Girdi — Ek maliyet'!C122))</f>
        <v/>
      </c>
      <c r="K139" s="11" t="str">
        <f aca="false">IF(A139="","",G139*N('Girdi — Ek maliyet'!D122)+E139*N('Girdi — Ek maliyet'!E122))</f>
        <v/>
      </c>
      <c r="L139" s="11" t="str">
        <f aca="false">IF(A139="","",E139*N(I139)*IF('Girdi — Ek maliyet'!F122="",$D$3,'Girdi — Ek maliyet'!F122)/365)</f>
        <v/>
      </c>
      <c r="M139" s="11" t="str">
        <f aca="false">IF(A139="","",E139-J139-K139-L139)</f>
        <v/>
      </c>
      <c r="N139" s="19" t="str">
        <f aca="false">IF(OR(A139="",N(G139)=0),"",M139/G139)</f>
        <v/>
      </c>
      <c r="O139" s="11" t="str">
        <f aca="false">IF(N139="","",H139-N139)</f>
        <v/>
      </c>
      <c r="P139" s="18" t="str">
        <f aca="false">IF(OR(A139="",N(E139)=0),"",RANK(E139,$E$19:$E$218,0)+COUNTIF($E$19:E139,E139)-1)</f>
        <v/>
      </c>
      <c r="Q139" s="18" t="str">
        <f aca="false">IF(N139="","",RANK(N139,$N$19:$N$218,0)+COUNTIF($N$19:N139,N139)-1)</f>
        <v/>
      </c>
      <c r="R139" s="18" t="str">
        <f aca="false">IF(N139="","",RANK(N139,$N$19:$N$218,1)+COUNTIF($N$19:N139,N139)-1)</f>
        <v/>
      </c>
    </row>
    <row r="140" customFormat="false" ht="15" hidden="false" customHeight="false" outlineLevel="0" collapsed="false">
      <c r="A140" s="14" t="str">
        <f aca="false">IF('Girdi — Ek maliyet'!A123="","",'Girdi — Ek maliyet'!A123)</f>
        <v/>
      </c>
      <c r="B140" s="14" t="str">
        <f aca="false">IF(A140="","",'Girdi — Ek maliyet'!B123)</f>
        <v/>
      </c>
      <c r="C140" s="11" t="str">
        <f aca="false">IF(A140="","",SUMIFS('Girdi — Faturalar'!$G$2:$G$3001,'Girdi — Faturalar'!$C$2:$C$3001,A140,'Girdi — Faturalar'!$N$2:$N$3001,$Z$4))</f>
        <v/>
      </c>
      <c r="D140" s="11" t="str">
        <f aca="false">IF(A140="","",SUMIFS('Girdi — Faturalar'!$H$2:$H$3001,'Girdi — Faturalar'!$C$2:$C$3001,A140,'Girdi — Faturalar'!$N$2:$N$3001,$Z$4))</f>
        <v/>
      </c>
      <c r="E140" s="11" t="str">
        <f aca="false">IF(A140="","",SUMIFS('Girdi — Faturalar'!$I$2:$I$3001,'Girdi — Faturalar'!$C$2:$C$3001,A140,'Girdi — Faturalar'!$N$2:$N$3001,$Z$4))</f>
        <v/>
      </c>
      <c r="F140" s="16" t="str">
        <f aca="false">IF(OR(A140="",N(C140)=0),"",D140/C140)</f>
        <v/>
      </c>
      <c r="G140" s="17" t="str">
        <f aca="false">IF(A140="","",SUMIFS('Girdi — Faturalar'!$J$2:$J$3001,'Girdi — Faturalar'!$C$2:$C$3001,A140,'Girdi — Faturalar'!$N$2:$N$3001,$Z$4)/1000)</f>
        <v/>
      </c>
      <c r="H140" s="11" t="str">
        <f aca="false">IF(OR(A140="",N(G140)=0),"",E140/G140)</f>
        <v/>
      </c>
      <c r="I140" s="18" t="str">
        <f aca="false">IF(OR(A140="",N(E140)=0),"",IF('Girdi — Ek maliyet'!G123&lt;&gt;"",'Girdi — Ek maliyet'!G123,SUMIFS('Girdi — Faturalar'!$M$2:$M$3001,'Girdi — Faturalar'!$C$2:$C$3001,A140,'Girdi — Faturalar'!$N$2:$N$3001,$Z$4)/E140))</f>
        <v/>
      </c>
      <c r="J140" s="11" t="str">
        <f aca="false">IF(A140="","",G140*N('Girdi — Ek maliyet'!C123))</f>
        <v/>
      </c>
      <c r="K140" s="11" t="str">
        <f aca="false">IF(A140="","",G140*N('Girdi — Ek maliyet'!D123)+E140*N('Girdi — Ek maliyet'!E123))</f>
        <v/>
      </c>
      <c r="L140" s="11" t="str">
        <f aca="false">IF(A140="","",E140*N(I140)*IF('Girdi — Ek maliyet'!F123="",$D$3,'Girdi — Ek maliyet'!F123)/365)</f>
        <v/>
      </c>
      <c r="M140" s="11" t="str">
        <f aca="false">IF(A140="","",E140-J140-K140-L140)</f>
        <v/>
      </c>
      <c r="N140" s="19" t="str">
        <f aca="false">IF(OR(A140="",N(G140)=0),"",M140/G140)</f>
        <v/>
      </c>
      <c r="O140" s="11" t="str">
        <f aca="false">IF(N140="","",H140-N140)</f>
        <v/>
      </c>
      <c r="P140" s="18" t="str">
        <f aca="false">IF(OR(A140="",N(E140)=0),"",RANK(E140,$E$19:$E$218,0)+COUNTIF($E$19:E140,E140)-1)</f>
        <v/>
      </c>
      <c r="Q140" s="18" t="str">
        <f aca="false">IF(N140="","",RANK(N140,$N$19:$N$218,0)+COUNTIF($N$19:N140,N140)-1)</f>
        <v/>
      </c>
      <c r="R140" s="18" t="str">
        <f aca="false">IF(N140="","",RANK(N140,$N$19:$N$218,1)+COUNTIF($N$19:N140,N140)-1)</f>
        <v/>
      </c>
    </row>
    <row r="141" customFormat="false" ht="15" hidden="false" customHeight="false" outlineLevel="0" collapsed="false">
      <c r="A141" s="14" t="str">
        <f aca="false">IF('Girdi — Ek maliyet'!A124="","",'Girdi — Ek maliyet'!A124)</f>
        <v/>
      </c>
      <c r="B141" s="14" t="str">
        <f aca="false">IF(A141="","",'Girdi — Ek maliyet'!B124)</f>
        <v/>
      </c>
      <c r="C141" s="11" t="str">
        <f aca="false">IF(A141="","",SUMIFS('Girdi — Faturalar'!$G$2:$G$3001,'Girdi — Faturalar'!$C$2:$C$3001,A141,'Girdi — Faturalar'!$N$2:$N$3001,$Z$4))</f>
        <v/>
      </c>
      <c r="D141" s="11" t="str">
        <f aca="false">IF(A141="","",SUMIFS('Girdi — Faturalar'!$H$2:$H$3001,'Girdi — Faturalar'!$C$2:$C$3001,A141,'Girdi — Faturalar'!$N$2:$N$3001,$Z$4))</f>
        <v/>
      </c>
      <c r="E141" s="11" t="str">
        <f aca="false">IF(A141="","",SUMIFS('Girdi — Faturalar'!$I$2:$I$3001,'Girdi — Faturalar'!$C$2:$C$3001,A141,'Girdi — Faturalar'!$N$2:$N$3001,$Z$4))</f>
        <v/>
      </c>
      <c r="F141" s="16" t="str">
        <f aca="false">IF(OR(A141="",N(C141)=0),"",D141/C141)</f>
        <v/>
      </c>
      <c r="G141" s="17" t="str">
        <f aca="false">IF(A141="","",SUMIFS('Girdi — Faturalar'!$J$2:$J$3001,'Girdi — Faturalar'!$C$2:$C$3001,A141,'Girdi — Faturalar'!$N$2:$N$3001,$Z$4)/1000)</f>
        <v/>
      </c>
      <c r="H141" s="11" t="str">
        <f aca="false">IF(OR(A141="",N(G141)=0),"",E141/G141)</f>
        <v/>
      </c>
      <c r="I141" s="18" t="str">
        <f aca="false">IF(OR(A141="",N(E141)=0),"",IF('Girdi — Ek maliyet'!G124&lt;&gt;"",'Girdi — Ek maliyet'!G124,SUMIFS('Girdi — Faturalar'!$M$2:$M$3001,'Girdi — Faturalar'!$C$2:$C$3001,A141,'Girdi — Faturalar'!$N$2:$N$3001,$Z$4)/E141))</f>
        <v/>
      </c>
      <c r="J141" s="11" t="str">
        <f aca="false">IF(A141="","",G141*N('Girdi — Ek maliyet'!C124))</f>
        <v/>
      </c>
      <c r="K141" s="11" t="str">
        <f aca="false">IF(A141="","",G141*N('Girdi — Ek maliyet'!D124)+E141*N('Girdi — Ek maliyet'!E124))</f>
        <v/>
      </c>
      <c r="L141" s="11" t="str">
        <f aca="false">IF(A141="","",E141*N(I141)*IF('Girdi — Ek maliyet'!F124="",$D$3,'Girdi — Ek maliyet'!F124)/365)</f>
        <v/>
      </c>
      <c r="M141" s="11" t="str">
        <f aca="false">IF(A141="","",E141-J141-K141-L141)</f>
        <v/>
      </c>
      <c r="N141" s="19" t="str">
        <f aca="false">IF(OR(A141="",N(G141)=0),"",M141/G141)</f>
        <v/>
      </c>
      <c r="O141" s="11" t="str">
        <f aca="false">IF(N141="","",H141-N141)</f>
        <v/>
      </c>
      <c r="P141" s="18" t="str">
        <f aca="false">IF(OR(A141="",N(E141)=0),"",RANK(E141,$E$19:$E$218,0)+COUNTIF($E$19:E141,E141)-1)</f>
        <v/>
      </c>
      <c r="Q141" s="18" t="str">
        <f aca="false">IF(N141="","",RANK(N141,$N$19:$N$218,0)+COUNTIF($N$19:N141,N141)-1)</f>
        <v/>
      </c>
      <c r="R141" s="18" t="str">
        <f aca="false">IF(N141="","",RANK(N141,$N$19:$N$218,1)+COUNTIF($N$19:N141,N141)-1)</f>
        <v/>
      </c>
    </row>
    <row r="142" customFormat="false" ht="15" hidden="false" customHeight="false" outlineLevel="0" collapsed="false">
      <c r="A142" s="14" t="str">
        <f aca="false">IF('Girdi — Ek maliyet'!A125="","",'Girdi — Ek maliyet'!A125)</f>
        <v/>
      </c>
      <c r="B142" s="14" t="str">
        <f aca="false">IF(A142="","",'Girdi — Ek maliyet'!B125)</f>
        <v/>
      </c>
      <c r="C142" s="11" t="str">
        <f aca="false">IF(A142="","",SUMIFS('Girdi — Faturalar'!$G$2:$G$3001,'Girdi — Faturalar'!$C$2:$C$3001,A142,'Girdi — Faturalar'!$N$2:$N$3001,$Z$4))</f>
        <v/>
      </c>
      <c r="D142" s="11" t="str">
        <f aca="false">IF(A142="","",SUMIFS('Girdi — Faturalar'!$H$2:$H$3001,'Girdi — Faturalar'!$C$2:$C$3001,A142,'Girdi — Faturalar'!$N$2:$N$3001,$Z$4))</f>
        <v/>
      </c>
      <c r="E142" s="11" t="str">
        <f aca="false">IF(A142="","",SUMIFS('Girdi — Faturalar'!$I$2:$I$3001,'Girdi — Faturalar'!$C$2:$C$3001,A142,'Girdi — Faturalar'!$N$2:$N$3001,$Z$4))</f>
        <v/>
      </c>
      <c r="F142" s="16" t="str">
        <f aca="false">IF(OR(A142="",N(C142)=0),"",D142/C142)</f>
        <v/>
      </c>
      <c r="G142" s="17" t="str">
        <f aca="false">IF(A142="","",SUMIFS('Girdi — Faturalar'!$J$2:$J$3001,'Girdi — Faturalar'!$C$2:$C$3001,A142,'Girdi — Faturalar'!$N$2:$N$3001,$Z$4)/1000)</f>
        <v/>
      </c>
      <c r="H142" s="11" t="str">
        <f aca="false">IF(OR(A142="",N(G142)=0),"",E142/G142)</f>
        <v/>
      </c>
      <c r="I142" s="18" t="str">
        <f aca="false">IF(OR(A142="",N(E142)=0),"",IF('Girdi — Ek maliyet'!G125&lt;&gt;"",'Girdi — Ek maliyet'!G125,SUMIFS('Girdi — Faturalar'!$M$2:$M$3001,'Girdi — Faturalar'!$C$2:$C$3001,A142,'Girdi — Faturalar'!$N$2:$N$3001,$Z$4)/E142))</f>
        <v/>
      </c>
      <c r="J142" s="11" t="str">
        <f aca="false">IF(A142="","",G142*N('Girdi — Ek maliyet'!C125))</f>
        <v/>
      </c>
      <c r="K142" s="11" t="str">
        <f aca="false">IF(A142="","",G142*N('Girdi — Ek maliyet'!D125)+E142*N('Girdi — Ek maliyet'!E125))</f>
        <v/>
      </c>
      <c r="L142" s="11" t="str">
        <f aca="false">IF(A142="","",E142*N(I142)*IF('Girdi — Ek maliyet'!F125="",$D$3,'Girdi — Ek maliyet'!F125)/365)</f>
        <v/>
      </c>
      <c r="M142" s="11" t="str">
        <f aca="false">IF(A142="","",E142-J142-K142-L142)</f>
        <v/>
      </c>
      <c r="N142" s="19" t="str">
        <f aca="false">IF(OR(A142="",N(G142)=0),"",M142/G142)</f>
        <v/>
      </c>
      <c r="O142" s="11" t="str">
        <f aca="false">IF(N142="","",H142-N142)</f>
        <v/>
      </c>
      <c r="P142" s="18" t="str">
        <f aca="false">IF(OR(A142="",N(E142)=0),"",RANK(E142,$E$19:$E$218,0)+COUNTIF($E$19:E142,E142)-1)</f>
        <v/>
      </c>
      <c r="Q142" s="18" t="str">
        <f aca="false">IF(N142="","",RANK(N142,$N$19:$N$218,0)+COUNTIF($N$19:N142,N142)-1)</f>
        <v/>
      </c>
      <c r="R142" s="18" t="str">
        <f aca="false">IF(N142="","",RANK(N142,$N$19:$N$218,1)+COUNTIF($N$19:N142,N142)-1)</f>
        <v/>
      </c>
    </row>
    <row r="143" customFormat="false" ht="15" hidden="false" customHeight="false" outlineLevel="0" collapsed="false">
      <c r="A143" s="14" t="str">
        <f aca="false">IF('Girdi — Ek maliyet'!A126="","",'Girdi — Ek maliyet'!A126)</f>
        <v/>
      </c>
      <c r="B143" s="14" t="str">
        <f aca="false">IF(A143="","",'Girdi — Ek maliyet'!B126)</f>
        <v/>
      </c>
      <c r="C143" s="11" t="str">
        <f aca="false">IF(A143="","",SUMIFS('Girdi — Faturalar'!$G$2:$G$3001,'Girdi — Faturalar'!$C$2:$C$3001,A143,'Girdi — Faturalar'!$N$2:$N$3001,$Z$4))</f>
        <v/>
      </c>
      <c r="D143" s="11" t="str">
        <f aca="false">IF(A143="","",SUMIFS('Girdi — Faturalar'!$H$2:$H$3001,'Girdi — Faturalar'!$C$2:$C$3001,A143,'Girdi — Faturalar'!$N$2:$N$3001,$Z$4))</f>
        <v/>
      </c>
      <c r="E143" s="11" t="str">
        <f aca="false">IF(A143="","",SUMIFS('Girdi — Faturalar'!$I$2:$I$3001,'Girdi — Faturalar'!$C$2:$C$3001,A143,'Girdi — Faturalar'!$N$2:$N$3001,$Z$4))</f>
        <v/>
      </c>
      <c r="F143" s="16" t="str">
        <f aca="false">IF(OR(A143="",N(C143)=0),"",D143/C143)</f>
        <v/>
      </c>
      <c r="G143" s="17" t="str">
        <f aca="false">IF(A143="","",SUMIFS('Girdi — Faturalar'!$J$2:$J$3001,'Girdi — Faturalar'!$C$2:$C$3001,A143,'Girdi — Faturalar'!$N$2:$N$3001,$Z$4)/1000)</f>
        <v/>
      </c>
      <c r="H143" s="11" t="str">
        <f aca="false">IF(OR(A143="",N(G143)=0),"",E143/G143)</f>
        <v/>
      </c>
      <c r="I143" s="18" t="str">
        <f aca="false">IF(OR(A143="",N(E143)=0),"",IF('Girdi — Ek maliyet'!G126&lt;&gt;"",'Girdi — Ek maliyet'!G126,SUMIFS('Girdi — Faturalar'!$M$2:$M$3001,'Girdi — Faturalar'!$C$2:$C$3001,A143,'Girdi — Faturalar'!$N$2:$N$3001,$Z$4)/E143))</f>
        <v/>
      </c>
      <c r="J143" s="11" t="str">
        <f aca="false">IF(A143="","",G143*N('Girdi — Ek maliyet'!C126))</f>
        <v/>
      </c>
      <c r="K143" s="11" t="str">
        <f aca="false">IF(A143="","",G143*N('Girdi — Ek maliyet'!D126)+E143*N('Girdi — Ek maliyet'!E126))</f>
        <v/>
      </c>
      <c r="L143" s="11" t="str">
        <f aca="false">IF(A143="","",E143*N(I143)*IF('Girdi — Ek maliyet'!F126="",$D$3,'Girdi — Ek maliyet'!F126)/365)</f>
        <v/>
      </c>
      <c r="M143" s="11" t="str">
        <f aca="false">IF(A143="","",E143-J143-K143-L143)</f>
        <v/>
      </c>
      <c r="N143" s="19" t="str">
        <f aca="false">IF(OR(A143="",N(G143)=0),"",M143/G143)</f>
        <v/>
      </c>
      <c r="O143" s="11" t="str">
        <f aca="false">IF(N143="","",H143-N143)</f>
        <v/>
      </c>
      <c r="P143" s="18" t="str">
        <f aca="false">IF(OR(A143="",N(E143)=0),"",RANK(E143,$E$19:$E$218,0)+COUNTIF($E$19:E143,E143)-1)</f>
        <v/>
      </c>
      <c r="Q143" s="18" t="str">
        <f aca="false">IF(N143="","",RANK(N143,$N$19:$N$218,0)+COUNTIF($N$19:N143,N143)-1)</f>
        <v/>
      </c>
      <c r="R143" s="18" t="str">
        <f aca="false">IF(N143="","",RANK(N143,$N$19:$N$218,1)+COUNTIF($N$19:N143,N143)-1)</f>
        <v/>
      </c>
    </row>
    <row r="144" customFormat="false" ht="15" hidden="false" customHeight="false" outlineLevel="0" collapsed="false">
      <c r="A144" s="14" t="str">
        <f aca="false">IF('Girdi — Ek maliyet'!A127="","",'Girdi — Ek maliyet'!A127)</f>
        <v/>
      </c>
      <c r="B144" s="14" t="str">
        <f aca="false">IF(A144="","",'Girdi — Ek maliyet'!B127)</f>
        <v/>
      </c>
      <c r="C144" s="11" t="str">
        <f aca="false">IF(A144="","",SUMIFS('Girdi — Faturalar'!$G$2:$G$3001,'Girdi — Faturalar'!$C$2:$C$3001,A144,'Girdi — Faturalar'!$N$2:$N$3001,$Z$4))</f>
        <v/>
      </c>
      <c r="D144" s="11" t="str">
        <f aca="false">IF(A144="","",SUMIFS('Girdi — Faturalar'!$H$2:$H$3001,'Girdi — Faturalar'!$C$2:$C$3001,A144,'Girdi — Faturalar'!$N$2:$N$3001,$Z$4))</f>
        <v/>
      </c>
      <c r="E144" s="11" t="str">
        <f aca="false">IF(A144="","",SUMIFS('Girdi — Faturalar'!$I$2:$I$3001,'Girdi — Faturalar'!$C$2:$C$3001,A144,'Girdi — Faturalar'!$N$2:$N$3001,$Z$4))</f>
        <v/>
      </c>
      <c r="F144" s="16" t="str">
        <f aca="false">IF(OR(A144="",N(C144)=0),"",D144/C144)</f>
        <v/>
      </c>
      <c r="G144" s="17" t="str">
        <f aca="false">IF(A144="","",SUMIFS('Girdi — Faturalar'!$J$2:$J$3001,'Girdi — Faturalar'!$C$2:$C$3001,A144,'Girdi — Faturalar'!$N$2:$N$3001,$Z$4)/1000)</f>
        <v/>
      </c>
      <c r="H144" s="11" t="str">
        <f aca="false">IF(OR(A144="",N(G144)=0),"",E144/G144)</f>
        <v/>
      </c>
      <c r="I144" s="18" t="str">
        <f aca="false">IF(OR(A144="",N(E144)=0),"",IF('Girdi — Ek maliyet'!G127&lt;&gt;"",'Girdi — Ek maliyet'!G127,SUMIFS('Girdi — Faturalar'!$M$2:$M$3001,'Girdi — Faturalar'!$C$2:$C$3001,A144,'Girdi — Faturalar'!$N$2:$N$3001,$Z$4)/E144))</f>
        <v/>
      </c>
      <c r="J144" s="11" t="str">
        <f aca="false">IF(A144="","",G144*N('Girdi — Ek maliyet'!C127))</f>
        <v/>
      </c>
      <c r="K144" s="11" t="str">
        <f aca="false">IF(A144="","",G144*N('Girdi — Ek maliyet'!D127)+E144*N('Girdi — Ek maliyet'!E127))</f>
        <v/>
      </c>
      <c r="L144" s="11" t="str">
        <f aca="false">IF(A144="","",E144*N(I144)*IF('Girdi — Ek maliyet'!F127="",$D$3,'Girdi — Ek maliyet'!F127)/365)</f>
        <v/>
      </c>
      <c r="M144" s="11" t="str">
        <f aca="false">IF(A144="","",E144-J144-K144-L144)</f>
        <v/>
      </c>
      <c r="N144" s="19" t="str">
        <f aca="false">IF(OR(A144="",N(G144)=0),"",M144/G144)</f>
        <v/>
      </c>
      <c r="O144" s="11" t="str">
        <f aca="false">IF(N144="","",H144-N144)</f>
        <v/>
      </c>
      <c r="P144" s="18" t="str">
        <f aca="false">IF(OR(A144="",N(E144)=0),"",RANK(E144,$E$19:$E$218,0)+COUNTIF($E$19:E144,E144)-1)</f>
        <v/>
      </c>
      <c r="Q144" s="18" t="str">
        <f aca="false">IF(N144="","",RANK(N144,$N$19:$N$218,0)+COUNTIF($N$19:N144,N144)-1)</f>
        <v/>
      </c>
      <c r="R144" s="18" t="str">
        <f aca="false">IF(N144="","",RANK(N144,$N$19:$N$218,1)+COUNTIF($N$19:N144,N144)-1)</f>
        <v/>
      </c>
    </row>
    <row r="145" customFormat="false" ht="15" hidden="false" customHeight="false" outlineLevel="0" collapsed="false">
      <c r="A145" s="14" t="str">
        <f aca="false">IF('Girdi — Ek maliyet'!A128="","",'Girdi — Ek maliyet'!A128)</f>
        <v/>
      </c>
      <c r="B145" s="14" t="str">
        <f aca="false">IF(A145="","",'Girdi — Ek maliyet'!B128)</f>
        <v/>
      </c>
      <c r="C145" s="11" t="str">
        <f aca="false">IF(A145="","",SUMIFS('Girdi — Faturalar'!$G$2:$G$3001,'Girdi — Faturalar'!$C$2:$C$3001,A145,'Girdi — Faturalar'!$N$2:$N$3001,$Z$4))</f>
        <v/>
      </c>
      <c r="D145" s="11" t="str">
        <f aca="false">IF(A145="","",SUMIFS('Girdi — Faturalar'!$H$2:$H$3001,'Girdi — Faturalar'!$C$2:$C$3001,A145,'Girdi — Faturalar'!$N$2:$N$3001,$Z$4))</f>
        <v/>
      </c>
      <c r="E145" s="11" t="str">
        <f aca="false">IF(A145="","",SUMIFS('Girdi — Faturalar'!$I$2:$I$3001,'Girdi — Faturalar'!$C$2:$C$3001,A145,'Girdi — Faturalar'!$N$2:$N$3001,$Z$4))</f>
        <v/>
      </c>
      <c r="F145" s="16" t="str">
        <f aca="false">IF(OR(A145="",N(C145)=0),"",D145/C145)</f>
        <v/>
      </c>
      <c r="G145" s="17" t="str">
        <f aca="false">IF(A145="","",SUMIFS('Girdi — Faturalar'!$J$2:$J$3001,'Girdi — Faturalar'!$C$2:$C$3001,A145,'Girdi — Faturalar'!$N$2:$N$3001,$Z$4)/1000)</f>
        <v/>
      </c>
      <c r="H145" s="11" t="str">
        <f aca="false">IF(OR(A145="",N(G145)=0),"",E145/G145)</f>
        <v/>
      </c>
      <c r="I145" s="18" t="str">
        <f aca="false">IF(OR(A145="",N(E145)=0),"",IF('Girdi — Ek maliyet'!G128&lt;&gt;"",'Girdi — Ek maliyet'!G128,SUMIFS('Girdi — Faturalar'!$M$2:$M$3001,'Girdi — Faturalar'!$C$2:$C$3001,A145,'Girdi — Faturalar'!$N$2:$N$3001,$Z$4)/E145))</f>
        <v/>
      </c>
      <c r="J145" s="11" t="str">
        <f aca="false">IF(A145="","",G145*N('Girdi — Ek maliyet'!C128))</f>
        <v/>
      </c>
      <c r="K145" s="11" t="str">
        <f aca="false">IF(A145="","",G145*N('Girdi — Ek maliyet'!D128)+E145*N('Girdi — Ek maliyet'!E128))</f>
        <v/>
      </c>
      <c r="L145" s="11" t="str">
        <f aca="false">IF(A145="","",E145*N(I145)*IF('Girdi — Ek maliyet'!F128="",$D$3,'Girdi — Ek maliyet'!F128)/365)</f>
        <v/>
      </c>
      <c r="M145" s="11" t="str">
        <f aca="false">IF(A145="","",E145-J145-K145-L145)</f>
        <v/>
      </c>
      <c r="N145" s="19" t="str">
        <f aca="false">IF(OR(A145="",N(G145)=0),"",M145/G145)</f>
        <v/>
      </c>
      <c r="O145" s="11" t="str">
        <f aca="false">IF(N145="","",H145-N145)</f>
        <v/>
      </c>
      <c r="P145" s="18" t="str">
        <f aca="false">IF(OR(A145="",N(E145)=0),"",RANK(E145,$E$19:$E$218,0)+COUNTIF($E$19:E145,E145)-1)</f>
        <v/>
      </c>
      <c r="Q145" s="18" t="str">
        <f aca="false">IF(N145="","",RANK(N145,$N$19:$N$218,0)+COUNTIF($N$19:N145,N145)-1)</f>
        <v/>
      </c>
      <c r="R145" s="18" t="str">
        <f aca="false">IF(N145="","",RANK(N145,$N$19:$N$218,1)+COUNTIF($N$19:N145,N145)-1)</f>
        <v/>
      </c>
    </row>
    <row r="146" customFormat="false" ht="15" hidden="false" customHeight="false" outlineLevel="0" collapsed="false">
      <c r="A146" s="14" t="str">
        <f aca="false">IF('Girdi — Ek maliyet'!A129="","",'Girdi — Ek maliyet'!A129)</f>
        <v/>
      </c>
      <c r="B146" s="14" t="str">
        <f aca="false">IF(A146="","",'Girdi — Ek maliyet'!B129)</f>
        <v/>
      </c>
      <c r="C146" s="11" t="str">
        <f aca="false">IF(A146="","",SUMIFS('Girdi — Faturalar'!$G$2:$G$3001,'Girdi — Faturalar'!$C$2:$C$3001,A146,'Girdi — Faturalar'!$N$2:$N$3001,$Z$4))</f>
        <v/>
      </c>
      <c r="D146" s="11" t="str">
        <f aca="false">IF(A146="","",SUMIFS('Girdi — Faturalar'!$H$2:$H$3001,'Girdi — Faturalar'!$C$2:$C$3001,A146,'Girdi — Faturalar'!$N$2:$N$3001,$Z$4))</f>
        <v/>
      </c>
      <c r="E146" s="11" t="str">
        <f aca="false">IF(A146="","",SUMIFS('Girdi — Faturalar'!$I$2:$I$3001,'Girdi — Faturalar'!$C$2:$C$3001,A146,'Girdi — Faturalar'!$N$2:$N$3001,$Z$4))</f>
        <v/>
      </c>
      <c r="F146" s="16" t="str">
        <f aca="false">IF(OR(A146="",N(C146)=0),"",D146/C146)</f>
        <v/>
      </c>
      <c r="G146" s="17" t="str">
        <f aca="false">IF(A146="","",SUMIFS('Girdi — Faturalar'!$J$2:$J$3001,'Girdi — Faturalar'!$C$2:$C$3001,A146,'Girdi — Faturalar'!$N$2:$N$3001,$Z$4)/1000)</f>
        <v/>
      </c>
      <c r="H146" s="11" t="str">
        <f aca="false">IF(OR(A146="",N(G146)=0),"",E146/G146)</f>
        <v/>
      </c>
      <c r="I146" s="18" t="str">
        <f aca="false">IF(OR(A146="",N(E146)=0),"",IF('Girdi — Ek maliyet'!G129&lt;&gt;"",'Girdi — Ek maliyet'!G129,SUMIFS('Girdi — Faturalar'!$M$2:$M$3001,'Girdi — Faturalar'!$C$2:$C$3001,A146,'Girdi — Faturalar'!$N$2:$N$3001,$Z$4)/E146))</f>
        <v/>
      </c>
      <c r="J146" s="11" t="str">
        <f aca="false">IF(A146="","",G146*N('Girdi — Ek maliyet'!C129))</f>
        <v/>
      </c>
      <c r="K146" s="11" t="str">
        <f aca="false">IF(A146="","",G146*N('Girdi — Ek maliyet'!D129)+E146*N('Girdi — Ek maliyet'!E129))</f>
        <v/>
      </c>
      <c r="L146" s="11" t="str">
        <f aca="false">IF(A146="","",E146*N(I146)*IF('Girdi — Ek maliyet'!F129="",$D$3,'Girdi — Ek maliyet'!F129)/365)</f>
        <v/>
      </c>
      <c r="M146" s="11" t="str">
        <f aca="false">IF(A146="","",E146-J146-K146-L146)</f>
        <v/>
      </c>
      <c r="N146" s="19" t="str">
        <f aca="false">IF(OR(A146="",N(G146)=0),"",M146/G146)</f>
        <v/>
      </c>
      <c r="O146" s="11" t="str">
        <f aca="false">IF(N146="","",H146-N146)</f>
        <v/>
      </c>
      <c r="P146" s="18" t="str">
        <f aca="false">IF(OR(A146="",N(E146)=0),"",RANK(E146,$E$19:$E$218,0)+COUNTIF($E$19:E146,E146)-1)</f>
        <v/>
      </c>
      <c r="Q146" s="18" t="str">
        <f aca="false">IF(N146="","",RANK(N146,$N$19:$N$218,0)+COUNTIF($N$19:N146,N146)-1)</f>
        <v/>
      </c>
      <c r="R146" s="18" t="str">
        <f aca="false">IF(N146="","",RANK(N146,$N$19:$N$218,1)+COUNTIF($N$19:N146,N146)-1)</f>
        <v/>
      </c>
    </row>
    <row r="147" customFormat="false" ht="15" hidden="false" customHeight="false" outlineLevel="0" collapsed="false">
      <c r="A147" s="14" t="str">
        <f aca="false">IF('Girdi — Ek maliyet'!A130="","",'Girdi — Ek maliyet'!A130)</f>
        <v/>
      </c>
      <c r="B147" s="14" t="str">
        <f aca="false">IF(A147="","",'Girdi — Ek maliyet'!B130)</f>
        <v/>
      </c>
      <c r="C147" s="11" t="str">
        <f aca="false">IF(A147="","",SUMIFS('Girdi — Faturalar'!$G$2:$G$3001,'Girdi — Faturalar'!$C$2:$C$3001,A147,'Girdi — Faturalar'!$N$2:$N$3001,$Z$4))</f>
        <v/>
      </c>
      <c r="D147" s="11" t="str">
        <f aca="false">IF(A147="","",SUMIFS('Girdi — Faturalar'!$H$2:$H$3001,'Girdi — Faturalar'!$C$2:$C$3001,A147,'Girdi — Faturalar'!$N$2:$N$3001,$Z$4))</f>
        <v/>
      </c>
      <c r="E147" s="11" t="str">
        <f aca="false">IF(A147="","",SUMIFS('Girdi — Faturalar'!$I$2:$I$3001,'Girdi — Faturalar'!$C$2:$C$3001,A147,'Girdi — Faturalar'!$N$2:$N$3001,$Z$4))</f>
        <v/>
      </c>
      <c r="F147" s="16" t="str">
        <f aca="false">IF(OR(A147="",N(C147)=0),"",D147/C147)</f>
        <v/>
      </c>
      <c r="G147" s="17" t="str">
        <f aca="false">IF(A147="","",SUMIFS('Girdi — Faturalar'!$J$2:$J$3001,'Girdi — Faturalar'!$C$2:$C$3001,A147,'Girdi — Faturalar'!$N$2:$N$3001,$Z$4)/1000)</f>
        <v/>
      </c>
      <c r="H147" s="11" t="str">
        <f aca="false">IF(OR(A147="",N(G147)=0),"",E147/G147)</f>
        <v/>
      </c>
      <c r="I147" s="18" t="str">
        <f aca="false">IF(OR(A147="",N(E147)=0),"",IF('Girdi — Ek maliyet'!G130&lt;&gt;"",'Girdi — Ek maliyet'!G130,SUMIFS('Girdi — Faturalar'!$M$2:$M$3001,'Girdi — Faturalar'!$C$2:$C$3001,A147,'Girdi — Faturalar'!$N$2:$N$3001,$Z$4)/E147))</f>
        <v/>
      </c>
      <c r="J147" s="11" t="str">
        <f aca="false">IF(A147="","",G147*N('Girdi — Ek maliyet'!C130))</f>
        <v/>
      </c>
      <c r="K147" s="11" t="str">
        <f aca="false">IF(A147="","",G147*N('Girdi — Ek maliyet'!D130)+E147*N('Girdi — Ek maliyet'!E130))</f>
        <v/>
      </c>
      <c r="L147" s="11" t="str">
        <f aca="false">IF(A147="","",E147*N(I147)*IF('Girdi — Ek maliyet'!F130="",$D$3,'Girdi — Ek maliyet'!F130)/365)</f>
        <v/>
      </c>
      <c r="M147" s="11" t="str">
        <f aca="false">IF(A147="","",E147-J147-K147-L147)</f>
        <v/>
      </c>
      <c r="N147" s="19" t="str">
        <f aca="false">IF(OR(A147="",N(G147)=0),"",M147/G147)</f>
        <v/>
      </c>
      <c r="O147" s="11" t="str">
        <f aca="false">IF(N147="","",H147-N147)</f>
        <v/>
      </c>
      <c r="P147" s="18" t="str">
        <f aca="false">IF(OR(A147="",N(E147)=0),"",RANK(E147,$E$19:$E$218,0)+COUNTIF($E$19:E147,E147)-1)</f>
        <v/>
      </c>
      <c r="Q147" s="18" t="str">
        <f aca="false">IF(N147="","",RANK(N147,$N$19:$N$218,0)+COUNTIF($N$19:N147,N147)-1)</f>
        <v/>
      </c>
      <c r="R147" s="18" t="str">
        <f aca="false">IF(N147="","",RANK(N147,$N$19:$N$218,1)+COUNTIF($N$19:N147,N147)-1)</f>
        <v/>
      </c>
    </row>
    <row r="148" customFormat="false" ht="15" hidden="false" customHeight="false" outlineLevel="0" collapsed="false">
      <c r="A148" s="14" t="str">
        <f aca="false">IF('Girdi — Ek maliyet'!A131="","",'Girdi — Ek maliyet'!A131)</f>
        <v/>
      </c>
      <c r="B148" s="14" t="str">
        <f aca="false">IF(A148="","",'Girdi — Ek maliyet'!B131)</f>
        <v/>
      </c>
      <c r="C148" s="11" t="str">
        <f aca="false">IF(A148="","",SUMIFS('Girdi — Faturalar'!$G$2:$G$3001,'Girdi — Faturalar'!$C$2:$C$3001,A148,'Girdi — Faturalar'!$N$2:$N$3001,$Z$4))</f>
        <v/>
      </c>
      <c r="D148" s="11" t="str">
        <f aca="false">IF(A148="","",SUMIFS('Girdi — Faturalar'!$H$2:$H$3001,'Girdi — Faturalar'!$C$2:$C$3001,A148,'Girdi — Faturalar'!$N$2:$N$3001,$Z$4))</f>
        <v/>
      </c>
      <c r="E148" s="11" t="str">
        <f aca="false">IF(A148="","",SUMIFS('Girdi — Faturalar'!$I$2:$I$3001,'Girdi — Faturalar'!$C$2:$C$3001,A148,'Girdi — Faturalar'!$N$2:$N$3001,$Z$4))</f>
        <v/>
      </c>
      <c r="F148" s="16" t="str">
        <f aca="false">IF(OR(A148="",N(C148)=0),"",D148/C148)</f>
        <v/>
      </c>
      <c r="G148" s="17" t="str">
        <f aca="false">IF(A148="","",SUMIFS('Girdi — Faturalar'!$J$2:$J$3001,'Girdi — Faturalar'!$C$2:$C$3001,A148,'Girdi — Faturalar'!$N$2:$N$3001,$Z$4)/1000)</f>
        <v/>
      </c>
      <c r="H148" s="11" t="str">
        <f aca="false">IF(OR(A148="",N(G148)=0),"",E148/G148)</f>
        <v/>
      </c>
      <c r="I148" s="18" t="str">
        <f aca="false">IF(OR(A148="",N(E148)=0),"",IF('Girdi — Ek maliyet'!G131&lt;&gt;"",'Girdi — Ek maliyet'!G131,SUMIFS('Girdi — Faturalar'!$M$2:$M$3001,'Girdi — Faturalar'!$C$2:$C$3001,A148,'Girdi — Faturalar'!$N$2:$N$3001,$Z$4)/E148))</f>
        <v/>
      </c>
      <c r="J148" s="11" t="str">
        <f aca="false">IF(A148="","",G148*N('Girdi — Ek maliyet'!C131))</f>
        <v/>
      </c>
      <c r="K148" s="11" t="str">
        <f aca="false">IF(A148="","",G148*N('Girdi — Ek maliyet'!D131)+E148*N('Girdi — Ek maliyet'!E131))</f>
        <v/>
      </c>
      <c r="L148" s="11" t="str">
        <f aca="false">IF(A148="","",E148*N(I148)*IF('Girdi — Ek maliyet'!F131="",$D$3,'Girdi — Ek maliyet'!F131)/365)</f>
        <v/>
      </c>
      <c r="M148" s="11" t="str">
        <f aca="false">IF(A148="","",E148-J148-K148-L148)</f>
        <v/>
      </c>
      <c r="N148" s="19" t="str">
        <f aca="false">IF(OR(A148="",N(G148)=0),"",M148/G148)</f>
        <v/>
      </c>
      <c r="O148" s="11" t="str">
        <f aca="false">IF(N148="","",H148-N148)</f>
        <v/>
      </c>
      <c r="P148" s="18" t="str">
        <f aca="false">IF(OR(A148="",N(E148)=0),"",RANK(E148,$E$19:$E$218,0)+COUNTIF($E$19:E148,E148)-1)</f>
        <v/>
      </c>
      <c r="Q148" s="18" t="str">
        <f aca="false">IF(N148="","",RANK(N148,$N$19:$N$218,0)+COUNTIF($N$19:N148,N148)-1)</f>
        <v/>
      </c>
      <c r="R148" s="18" t="str">
        <f aca="false">IF(N148="","",RANK(N148,$N$19:$N$218,1)+COUNTIF($N$19:N148,N148)-1)</f>
        <v/>
      </c>
    </row>
    <row r="149" customFormat="false" ht="15" hidden="false" customHeight="false" outlineLevel="0" collapsed="false">
      <c r="A149" s="14" t="str">
        <f aca="false">IF('Girdi — Ek maliyet'!A132="","",'Girdi — Ek maliyet'!A132)</f>
        <v/>
      </c>
      <c r="B149" s="14" t="str">
        <f aca="false">IF(A149="","",'Girdi — Ek maliyet'!B132)</f>
        <v/>
      </c>
      <c r="C149" s="11" t="str">
        <f aca="false">IF(A149="","",SUMIFS('Girdi — Faturalar'!$G$2:$G$3001,'Girdi — Faturalar'!$C$2:$C$3001,A149,'Girdi — Faturalar'!$N$2:$N$3001,$Z$4))</f>
        <v/>
      </c>
      <c r="D149" s="11" t="str">
        <f aca="false">IF(A149="","",SUMIFS('Girdi — Faturalar'!$H$2:$H$3001,'Girdi — Faturalar'!$C$2:$C$3001,A149,'Girdi — Faturalar'!$N$2:$N$3001,$Z$4))</f>
        <v/>
      </c>
      <c r="E149" s="11" t="str">
        <f aca="false">IF(A149="","",SUMIFS('Girdi — Faturalar'!$I$2:$I$3001,'Girdi — Faturalar'!$C$2:$C$3001,A149,'Girdi — Faturalar'!$N$2:$N$3001,$Z$4))</f>
        <v/>
      </c>
      <c r="F149" s="16" t="str">
        <f aca="false">IF(OR(A149="",N(C149)=0),"",D149/C149)</f>
        <v/>
      </c>
      <c r="G149" s="17" t="str">
        <f aca="false">IF(A149="","",SUMIFS('Girdi — Faturalar'!$J$2:$J$3001,'Girdi — Faturalar'!$C$2:$C$3001,A149,'Girdi — Faturalar'!$N$2:$N$3001,$Z$4)/1000)</f>
        <v/>
      </c>
      <c r="H149" s="11" t="str">
        <f aca="false">IF(OR(A149="",N(G149)=0),"",E149/G149)</f>
        <v/>
      </c>
      <c r="I149" s="18" t="str">
        <f aca="false">IF(OR(A149="",N(E149)=0),"",IF('Girdi — Ek maliyet'!G132&lt;&gt;"",'Girdi — Ek maliyet'!G132,SUMIFS('Girdi — Faturalar'!$M$2:$M$3001,'Girdi — Faturalar'!$C$2:$C$3001,A149,'Girdi — Faturalar'!$N$2:$N$3001,$Z$4)/E149))</f>
        <v/>
      </c>
      <c r="J149" s="11" t="str">
        <f aca="false">IF(A149="","",G149*N('Girdi — Ek maliyet'!C132))</f>
        <v/>
      </c>
      <c r="K149" s="11" t="str">
        <f aca="false">IF(A149="","",G149*N('Girdi — Ek maliyet'!D132)+E149*N('Girdi — Ek maliyet'!E132))</f>
        <v/>
      </c>
      <c r="L149" s="11" t="str">
        <f aca="false">IF(A149="","",E149*N(I149)*IF('Girdi — Ek maliyet'!F132="",$D$3,'Girdi — Ek maliyet'!F132)/365)</f>
        <v/>
      </c>
      <c r="M149" s="11" t="str">
        <f aca="false">IF(A149="","",E149-J149-K149-L149)</f>
        <v/>
      </c>
      <c r="N149" s="19" t="str">
        <f aca="false">IF(OR(A149="",N(G149)=0),"",M149/G149)</f>
        <v/>
      </c>
      <c r="O149" s="11" t="str">
        <f aca="false">IF(N149="","",H149-N149)</f>
        <v/>
      </c>
      <c r="P149" s="18" t="str">
        <f aca="false">IF(OR(A149="",N(E149)=0),"",RANK(E149,$E$19:$E$218,0)+COUNTIF($E$19:E149,E149)-1)</f>
        <v/>
      </c>
      <c r="Q149" s="18" t="str">
        <f aca="false">IF(N149="","",RANK(N149,$N$19:$N$218,0)+COUNTIF($N$19:N149,N149)-1)</f>
        <v/>
      </c>
      <c r="R149" s="18" t="str">
        <f aca="false">IF(N149="","",RANK(N149,$N$19:$N$218,1)+COUNTIF($N$19:N149,N149)-1)</f>
        <v/>
      </c>
    </row>
    <row r="150" customFormat="false" ht="15" hidden="false" customHeight="false" outlineLevel="0" collapsed="false">
      <c r="A150" s="14" t="str">
        <f aca="false">IF('Girdi — Ek maliyet'!A133="","",'Girdi — Ek maliyet'!A133)</f>
        <v/>
      </c>
      <c r="B150" s="14" t="str">
        <f aca="false">IF(A150="","",'Girdi — Ek maliyet'!B133)</f>
        <v/>
      </c>
      <c r="C150" s="11" t="str">
        <f aca="false">IF(A150="","",SUMIFS('Girdi — Faturalar'!$G$2:$G$3001,'Girdi — Faturalar'!$C$2:$C$3001,A150,'Girdi — Faturalar'!$N$2:$N$3001,$Z$4))</f>
        <v/>
      </c>
      <c r="D150" s="11" t="str">
        <f aca="false">IF(A150="","",SUMIFS('Girdi — Faturalar'!$H$2:$H$3001,'Girdi — Faturalar'!$C$2:$C$3001,A150,'Girdi — Faturalar'!$N$2:$N$3001,$Z$4))</f>
        <v/>
      </c>
      <c r="E150" s="11" t="str">
        <f aca="false">IF(A150="","",SUMIFS('Girdi — Faturalar'!$I$2:$I$3001,'Girdi — Faturalar'!$C$2:$C$3001,A150,'Girdi — Faturalar'!$N$2:$N$3001,$Z$4))</f>
        <v/>
      </c>
      <c r="F150" s="16" t="str">
        <f aca="false">IF(OR(A150="",N(C150)=0),"",D150/C150)</f>
        <v/>
      </c>
      <c r="G150" s="17" t="str">
        <f aca="false">IF(A150="","",SUMIFS('Girdi — Faturalar'!$J$2:$J$3001,'Girdi — Faturalar'!$C$2:$C$3001,A150,'Girdi — Faturalar'!$N$2:$N$3001,$Z$4)/1000)</f>
        <v/>
      </c>
      <c r="H150" s="11" t="str">
        <f aca="false">IF(OR(A150="",N(G150)=0),"",E150/G150)</f>
        <v/>
      </c>
      <c r="I150" s="18" t="str">
        <f aca="false">IF(OR(A150="",N(E150)=0),"",IF('Girdi — Ek maliyet'!G133&lt;&gt;"",'Girdi — Ek maliyet'!G133,SUMIFS('Girdi — Faturalar'!$M$2:$M$3001,'Girdi — Faturalar'!$C$2:$C$3001,A150,'Girdi — Faturalar'!$N$2:$N$3001,$Z$4)/E150))</f>
        <v/>
      </c>
      <c r="J150" s="11" t="str">
        <f aca="false">IF(A150="","",G150*N('Girdi — Ek maliyet'!C133))</f>
        <v/>
      </c>
      <c r="K150" s="11" t="str">
        <f aca="false">IF(A150="","",G150*N('Girdi — Ek maliyet'!D133)+E150*N('Girdi — Ek maliyet'!E133))</f>
        <v/>
      </c>
      <c r="L150" s="11" t="str">
        <f aca="false">IF(A150="","",E150*N(I150)*IF('Girdi — Ek maliyet'!F133="",$D$3,'Girdi — Ek maliyet'!F133)/365)</f>
        <v/>
      </c>
      <c r="M150" s="11" t="str">
        <f aca="false">IF(A150="","",E150-J150-K150-L150)</f>
        <v/>
      </c>
      <c r="N150" s="19" t="str">
        <f aca="false">IF(OR(A150="",N(G150)=0),"",M150/G150)</f>
        <v/>
      </c>
      <c r="O150" s="11" t="str">
        <f aca="false">IF(N150="","",H150-N150)</f>
        <v/>
      </c>
      <c r="P150" s="18" t="str">
        <f aca="false">IF(OR(A150="",N(E150)=0),"",RANK(E150,$E$19:$E$218,0)+COUNTIF($E$19:E150,E150)-1)</f>
        <v/>
      </c>
      <c r="Q150" s="18" t="str">
        <f aca="false">IF(N150="","",RANK(N150,$N$19:$N$218,0)+COUNTIF($N$19:N150,N150)-1)</f>
        <v/>
      </c>
      <c r="R150" s="18" t="str">
        <f aca="false">IF(N150="","",RANK(N150,$N$19:$N$218,1)+COUNTIF($N$19:N150,N150)-1)</f>
        <v/>
      </c>
    </row>
    <row r="151" customFormat="false" ht="15" hidden="false" customHeight="false" outlineLevel="0" collapsed="false">
      <c r="A151" s="14" t="str">
        <f aca="false">IF('Girdi — Ek maliyet'!A134="","",'Girdi — Ek maliyet'!A134)</f>
        <v/>
      </c>
      <c r="B151" s="14" t="str">
        <f aca="false">IF(A151="","",'Girdi — Ek maliyet'!B134)</f>
        <v/>
      </c>
      <c r="C151" s="11" t="str">
        <f aca="false">IF(A151="","",SUMIFS('Girdi — Faturalar'!$G$2:$G$3001,'Girdi — Faturalar'!$C$2:$C$3001,A151,'Girdi — Faturalar'!$N$2:$N$3001,$Z$4))</f>
        <v/>
      </c>
      <c r="D151" s="11" t="str">
        <f aca="false">IF(A151="","",SUMIFS('Girdi — Faturalar'!$H$2:$H$3001,'Girdi — Faturalar'!$C$2:$C$3001,A151,'Girdi — Faturalar'!$N$2:$N$3001,$Z$4))</f>
        <v/>
      </c>
      <c r="E151" s="11" t="str">
        <f aca="false">IF(A151="","",SUMIFS('Girdi — Faturalar'!$I$2:$I$3001,'Girdi — Faturalar'!$C$2:$C$3001,A151,'Girdi — Faturalar'!$N$2:$N$3001,$Z$4))</f>
        <v/>
      </c>
      <c r="F151" s="16" t="str">
        <f aca="false">IF(OR(A151="",N(C151)=0),"",D151/C151)</f>
        <v/>
      </c>
      <c r="G151" s="17" t="str">
        <f aca="false">IF(A151="","",SUMIFS('Girdi — Faturalar'!$J$2:$J$3001,'Girdi — Faturalar'!$C$2:$C$3001,A151,'Girdi — Faturalar'!$N$2:$N$3001,$Z$4)/1000)</f>
        <v/>
      </c>
      <c r="H151" s="11" t="str">
        <f aca="false">IF(OR(A151="",N(G151)=0),"",E151/G151)</f>
        <v/>
      </c>
      <c r="I151" s="18" t="str">
        <f aca="false">IF(OR(A151="",N(E151)=0),"",IF('Girdi — Ek maliyet'!G134&lt;&gt;"",'Girdi — Ek maliyet'!G134,SUMIFS('Girdi — Faturalar'!$M$2:$M$3001,'Girdi — Faturalar'!$C$2:$C$3001,A151,'Girdi — Faturalar'!$N$2:$N$3001,$Z$4)/E151))</f>
        <v/>
      </c>
      <c r="J151" s="11" t="str">
        <f aca="false">IF(A151="","",G151*N('Girdi — Ek maliyet'!C134))</f>
        <v/>
      </c>
      <c r="K151" s="11" t="str">
        <f aca="false">IF(A151="","",G151*N('Girdi — Ek maliyet'!D134)+E151*N('Girdi — Ek maliyet'!E134))</f>
        <v/>
      </c>
      <c r="L151" s="11" t="str">
        <f aca="false">IF(A151="","",E151*N(I151)*IF('Girdi — Ek maliyet'!F134="",$D$3,'Girdi — Ek maliyet'!F134)/365)</f>
        <v/>
      </c>
      <c r="M151" s="11" t="str">
        <f aca="false">IF(A151="","",E151-J151-K151-L151)</f>
        <v/>
      </c>
      <c r="N151" s="19" t="str">
        <f aca="false">IF(OR(A151="",N(G151)=0),"",M151/G151)</f>
        <v/>
      </c>
      <c r="O151" s="11" t="str">
        <f aca="false">IF(N151="","",H151-N151)</f>
        <v/>
      </c>
      <c r="P151" s="18" t="str">
        <f aca="false">IF(OR(A151="",N(E151)=0),"",RANK(E151,$E$19:$E$218,0)+COUNTIF($E$19:E151,E151)-1)</f>
        <v/>
      </c>
      <c r="Q151" s="18" t="str">
        <f aca="false">IF(N151="","",RANK(N151,$N$19:$N$218,0)+COUNTIF($N$19:N151,N151)-1)</f>
        <v/>
      </c>
      <c r="R151" s="18" t="str">
        <f aca="false">IF(N151="","",RANK(N151,$N$19:$N$218,1)+COUNTIF($N$19:N151,N151)-1)</f>
        <v/>
      </c>
    </row>
    <row r="152" customFormat="false" ht="15" hidden="false" customHeight="false" outlineLevel="0" collapsed="false">
      <c r="A152" s="14" t="str">
        <f aca="false">IF('Girdi — Ek maliyet'!A135="","",'Girdi — Ek maliyet'!A135)</f>
        <v/>
      </c>
      <c r="B152" s="14" t="str">
        <f aca="false">IF(A152="","",'Girdi — Ek maliyet'!B135)</f>
        <v/>
      </c>
      <c r="C152" s="11" t="str">
        <f aca="false">IF(A152="","",SUMIFS('Girdi — Faturalar'!$G$2:$G$3001,'Girdi — Faturalar'!$C$2:$C$3001,A152,'Girdi — Faturalar'!$N$2:$N$3001,$Z$4))</f>
        <v/>
      </c>
      <c r="D152" s="11" t="str">
        <f aca="false">IF(A152="","",SUMIFS('Girdi — Faturalar'!$H$2:$H$3001,'Girdi — Faturalar'!$C$2:$C$3001,A152,'Girdi — Faturalar'!$N$2:$N$3001,$Z$4))</f>
        <v/>
      </c>
      <c r="E152" s="11" t="str">
        <f aca="false">IF(A152="","",SUMIFS('Girdi — Faturalar'!$I$2:$I$3001,'Girdi — Faturalar'!$C$2:$C$3001,A152,'Girdi — Faturalar'!$N$2:$N$3001,$Z$4))</f>
        <v/>
      </c>
      <c r="F152" s="16" t="str">
        <f aca="false">IF(OR(A152="",N(C152)=0),"",D152/C152)</f>
        <v/>
      </c>
      <c r="G152" s="17" t="str">
        <f aca="false">IF(A152="","",SUMIFS('Girdi — Faturalar'!$J$2:$J$3001,'Girdi — Faturalar'!$C$2:$C$3001,A152,'Girdi — Faturalar'!$N$2:$N$3001,$Z$4)/1000)</f>
        <v/>
      </c>
      <c r="H152" s="11" t="str">
        <f aca="false">IF(OR(A152="",N(G152)=0),"",E152/G152)</f>
        <v/>
      </c>
      <c r="I152" s="18" t="str">
        <f aca="false">IF(OR(A152="",N(E152)=0),"",IF('Girdi — Ek maliyet'!G135&lt;&gt;"",'Girdi — Ek maliyet'!G135,SUMIFS('Girdi — Faturalar'!$M$2:$M$3001,'Girdi — Faturalar'!$C$2:$C$3001,A152,'Girdi — Faturalar'!$N$2:$N$3001,$Z$4)/E152))</f>
        <v/>
      </c>
      <c r="J152" s="11" t="str">
        <f aca="false">IF(A152="","",G152*N('Girdi — Ek maliyet'!C135))</f>
        <v/>
      </c>
      <c r="K152" s="11" t="str">
        <f aca="false">IF(A152="","",G152*N('Girdi — Ek maliyet'!D135)+E152*N('Girdi — Ek maliyet'!E135))</f>
        <v/>
      </c>
      <c r="L152" s="11" t="str">
        <f aca="false">IF(A152="","",E152*N(I152)*IF('Girdi — Ek maliyet'!F135="",$D$3,'Girdi — Ek maliyet'!F135)/365)</f>
        <v/>
      </c>
      <c r="M152" s="11" t="str">
        <f aca="false">IF(A152="","",E152-J152-K152-L152)</f>
        <v/>
      </c>
      <c r="N152" s="19" t="str">
        <f aca="false">IF(OR(A152="",N(G152)=0),"",M152/G152)</f>
        <v/>
      </c>
      <c r="O152" s="11" t="str">
        <f aca="false">IF(N152="","",H152-N152)</f>
        <v/>
      </c>
      <c r="P152" s="18" t="str">
        <f aca="false">IF(OR(A152="",N(E152)=0),"",RANK(E152,$E$19:$E$218,0)+COUNTIF($E$19:E152,E152)-1)</f>
        <v/>
      </c>
      <c r="Q152" s="18" t="str">
        <f aca="false">IF(N152="","",RANK(N152,$N$19:$N$218,0)+COUNTIF($N$19:N152,N152)-1)</f>
        <v/>
      </c>
      <c r="R152" s="18" t="str">
        <f aca="false">IF(N152="","",RANK(N152,$N$19:$N$218,1)+COUNTIF($N$19:N152,N152)-1)</f>
        <v/>
      </c>
    </row>
    <row r="153" customFormat="false" ht="15" hidden="false" customHeight="false" outlineLevel="0" collapsed="false">
      <c r="A153" s="14" t="str">
        <f aca="false">IF('Girdi — Ek maliyet'!A136="","",'Girdi — Ek maliyet'!A136)</f>
        <v/>
      </c>
      <c r="B153" s="14" t="str">
        <f aca="false">IF(A153="","",'Girdi — Ek maliyet'!B136)</f>
        <v/>
      </c>
      <c r="C153" s="11" t="str">
        <f aca="false">IF(A153="","",SUMIFS('Girdi — Faturalar'!$G$2:$G$3001,'Girdi — Faturalar'!$C$2:$C$3001,A153,'Girdi — Faturalar'!$N$2:$N$3001,$Z$4))</f>
        <v/>
      </c>
      <c r="D153" s="11" t="str">
        <f aca="false">IF(A153="","",SUMIFS('Girdi — Faturalar'!$H$2:$H$3001,'Girdi — Faturalar'!$C$2:$C$3001,A153,'Girdi — Faturalar'!$N$2:$N$3001,$Z$4))</f>
        <v/>
      </c>
      <c r="E153" s="11" t="str">
        <f aca="false">IF(A153="","",SUMIFS('Girdi — Faturalar'!$I$2:$I$3001,'Girdi — Faturalar'!$C$2:$C$3001,A153,'Girdi — Faturalar'!$N$2:$N$3001,$Z$4))</f>
        <v/>
      </c>
      <c r="F153" s="16" t="str">
        <f aca="false">IF(OR(A153="",N(C153)=0),"",D153/C153)</f>
        <v/>
      </c>
      <c r="G153" s="17" t="str">
        <f aca="false">IF(A153="","",SUMIFS('Girdi — Faturalar'!$J$2:$J$3001,'Girdi — Faturalar'!$C$2:$C$3001,A153,'Girdi — Faturalar'!$N$2:$N$3001,$Z$4)/1000)</f>
        <v/>
      </c>
      <c r="H153" s="11" t="str">
        <f aca="false">IF(OR(A153="",N(G153)=0),"",E153/G153)</f>
        <v/>
      </c>
      <c r="I153" s="18" t="str">
        <f aca="false">IF(OR(A153="",N(E153)=0),"",IF('Girdi — Ek maliyet'!G136&lt;&gt;"",'Girdi — Ek maliyet'!G136,SUMIFS('Girdi — Faturalar'!$M$2:$M$3001,'Girdi — Faturalar'!$C$2:$C$3001,A153,'Girdi — Faturalar'!$N$2:$N$3001,$Z$4)/E153))</f>
        <v/>
      </c>
      <c r="J153" s="11" t="str">
        <f aca="false">IF(A153="","",G153*N('Girdi — Ek maliyet'!C136))</f>
        <v/>
      </c>
      <c r="K153" s="11" t="str">
        <f aca="false">IF(A153="","",G153*N('Girdi — Ek maliyet'!D136)+E153*N('Girdi — Ek maliyet'!E136))</f>
        <v/>
      </c>
      <c r="L153" s="11" t="str">
        <f aca="false">IF(A153="","",E153*N(I153)*IF('Girdi — Ek maliyet'!F136="",$D$3,'Girdi — Ek maliyet'!F136)/365)</f>
        <v/>
      </c>
      <c r="M153" s="11" t="str">
        <f aca="false">IF(A153="","",E153-J153-K153-L153)</f>
        <v/>
      </c>
      <c r="N153" s="19" t="str">
        <f aca="false">IF(OR(A153="",N(G153)=0),"",M153/G153)</f>
        <v/>
      </c>
      <c r="O153" s="11" t="str">
        <f aca="false">IF(N153="","",H153-N153)</f>
        <v/>
      </c>
      <c r="P153" s="18" t="str">
        <f aca="false">IF(OR(A153="",N(E153)=0),"",RANK(E153,$E$19:$E$218,0)+COUNTIF($E$19:E153,E153)-1)</f>
        <v/>
      </c>
      <c r="Q153" s="18" t="str">
        <f aca="false">IF(N153="","",RANK(N153,$N$19:$N$218,0)+COUNTIF($N$19:N153,N153)-1)</f>
        <v/>
      </c>
      <c r="R153" s="18" t="str">
        <f aca="false">IF(N153="","",RANK(N153,$N$19:$N$218,1)+COUNTIF($N$19:N153,N153)-1)</f>
        <v/>
      </c>
    </row>
    <row r="154" customFormat="false" ht="15" hidden="false" customHeight="false" outlineLevel="0" collapsed="false">
      <c r="A154" s="14" t="str">
        <f aca="false">IF('Girdi — Ek maliyet'!A137="","",'Girdi — Ek maliyet'!A137)</f>
        <v/>
      </c>
      <c r="B154" s="14" t="str">
        <f aca="false">IF(A154="","",'Girdi — Ek maliyet'!B137)</f>
        <v/>
      </c>
      <c r="C154" s="11" t="str">
        <f aca="false">IF(A154="","",SUMIFS('Girdi — Faturalar'!$G$2:$G$3001,'Girdi — Faturalar'!$C$2:$C$3001,A154,'Girdi — Faturalar'!$N$2:$N$3001,$Z$4))</f>
        <v/>
      </c>
      <c r="D154" s="11" t="str">
        <f aca="false">IF(A154="","",SUMIFS('Girdi — Faturalar'!$H$2:$H$3001,'Girdi — Faturalar'!$C$2:$C$3001,A154,'Girdi — Faturalar'!$N$2:$N$3001,$Z$4))</f>
        <v/>
      </c>
      <c r="E154" s="11" t="str">
        <f aca="false">IF(A154="","",SUMIFS('Girdi — Faturalar'!$I$2:$I$3001,'Girdi — Faturalar'!$C$2:$C$3001,A154,'Girdi — Faturalar'!$N$2:$N$3001,$Z$4))</f>
        <v/>
      </c>
      <c r="F154" s="16" t="str">
        <f aca="false">IF(OR(A154="",N(C154)=0),"",D154/C154)</f>
        <v/>
      </c>
      <c r="G154" s="17" t="str">
        <f aca="false">IF(A154="","",SUMIFS('Girdi — Faturalar'!$J$2:$J$3001,'Girdi — Faturalar'!$C$2:$C$3001,A154,'Girdi — Faturalar'!$N$2:$N$3001,$Z$4)/1000)</f>
        <v/>
      </c>
      <c r="H154" s="11" t="str">
        <f aca="false">IF(OR(A154="",N(G154)=0),"",E154/G154)</f>
        <v/>
      </c>
      <c r="I154" s="18" t="str">
        <f aca="false">IF(OR(A154="",N(E154)=0),"",IF('Girdi — Ek maliyet'!G137&lt;&gt;"",'Girdi — Ek maliyet'!G137,SUMIFS('Girdi — Faturalar'!$M$2:$M$3001,'Girdi — Faturalar'!$C$2:$C$3001,A154,'Girdi — Faturalar'!$N$2:$N$3001,$Z$4)/E154))</f>
        <v/>
      </c>
      <c r="J154" s="11" t="str">
        <f aca="false">IF(A154="","",G154*N('Girdi — Ek maliyet'!C137))</f>
        <v/>
      </c>
      <c r="K154" s="11" t="str">
        <f aca="false">IF(A154="","",G154*N('Girdi — Ek maliyet'!D137)+E154*N('Girdi — Ek maliyet'!E137))</f>
        <v/>
      </c>
      <c r="L154" s="11" t="str">
        <f aca="false">IF(A154="","",E154*N(I154)*IF('Girdi — Ek maliyet'!F137="",$D$3,'Girdi — Ek maliyet'!F137)/365)</f>
        <v/>
      </c>
      <c r="M154" s="11" t="str">
        <f aca="false">IF(A154="","",E154-J154-K154-L154)</f>
        <v/>
      </c>
      <c r="N154" s="19" t="str">
        <f aca="false">IF(OR(A154="",N(G154)=0),"",M154/G154)</f>
        <v/>
      </c>
      <c r="O154" s="11" t="str">
        <f aca="false">IF(N154="","",H154-N154)</f>
        <v/>
      </c>
      <c r="P154" s="18" t="str">
        <f aca="false">IF(OR(A154="",N(E154)=0),"",RANK(E154,$E$19:$E$218,0)+COUNTIF($E$19:E154,E154)-1)</f>
        <v/>
      </c>
      <c r="Q154" s="18" t="str">
        <f aca="false">IF(N154="","",RANK(N154,$N$19:$N$218,0)+COUNTIF($N$19:N154,N154)-1)</f>
        <v/>
      </c>
      <c r="R154" s="18" t="str">
        <f aca="false">IF(N154="","",RANK(N154,$N$19:$N$218,1)+COUNTIF($N$19:N154,N154)-1)</f>
        <v/>
      </c>
    </row>
    <row r="155" customFormat="false" ht="15" hidden="false" customHeight="false" outlineLevel="0" collapsed="false">
      <c r="A155" s="14" t="str">
        <f aca="false">IF('Girdi — Ek maliyet'!A138="","",'Girdi — Ek maliyet'!A138)</f>
        <v/>
      </c>
      <c r="B155" s="14" t="str">
        <f aca="false">IF(A155="","",'Girdi — Ek maliyet'!B138)</f>
        <v/>
      </c>
      <c r="C155" s="11" t="str">
        <f aca="false">IF(A155="","",SUMIFS('Girdi — Faturalar'!$G$2:$G$3001,'Girdi — Faturalar'!$C$2:$C$3001,A155,'Girdi — Faturalar'!$N$2:$N$3001,$Z$4))</f>
        <v/>
      </c>
      <c r="D155" s="11" t="str">
        <f aca="false">IF(A155="","",SUMIFS('Girdi — Faturalar'!$H$2:$H$3001,'Girdi — Faturalar'!$C$2:$C$3001,A155,'Girdi — Faturalar'!$N$2:$N$3001,$Z$4))</f>
        <v/>
      </c>
      <c r="E155" s="11" t="str">
        <f aca="false">IF(A155="","",SUMIFS('Girdi — Faturalar'!$I$2:$I$3001,'Girdi — Faturalar'!$C$2:$C$3001,A155,'Girdi — Faturalar'!$N$2:$N$3001,$Z$4))</f>
        <v/>
      </c>
      <c r="F155" s="16" t="str">
        <f aca="false">IF(OR(A155="",N(C155)=0),"",D155/C155)</f>
        <v/>
      </c>
      <c r="G155" s="17" t="str">
        <f aca="false">IF(A155="","",SUMIFS('Girdi — Faturalar'!$J$2:$J$3001,'Girdi — Faturalar'!$C$2:$C$3001,A155,'Girdi — Faturalar'!$N$2:$N$3001,$Z$4)/1000)</f>
        <v/>
      </c>
      <c r="H155" s="11" t="str">
        <f aca="false">IF(OR(A155="",N(G155)=0),"",E155/G155)</f>
        <v/>
      </c>
      <c r="I155" s="18" t="str">
        <f aca="false">IF(OR(A155="",N(E155)=0),"",IF('Girdi — Ek maliyet'!G138&lt;&gt;"",'Girdi — Ek maliyet'!G138,SUMIFS('Girdi — Faturalar'!$M$2:$M$3001,'Girdi — Faturalar'!$C$2:$C$3001,A155,'Girdi — Faturalar'!$N$2:$N$3001,$Z$4)/E155))</f>
        <v/>
      </c>
      <c r="J155" s="11" t="str">
        <f aca="false">IF(A155="","",G155*N('Girdi — Ek maliyet'!C138))</f>
        <v/>
      </c>
      <c r="K155" s="11" t="str">
        <f aca="false">IF(A155="","",G155*N('Girdi — Ek maliyet'!D138)+E155*N('Girdi — Ek maliyet'!E138))</f>
        <v/>
      </c>
      <c r="L155" s="11" t="str">
        <f aca="false">IF(A155="","",E155*N(I155)*IF('Girdi — Ek maliyet'!F138="",$D$3,'Girdi — Ek maliyet'!F138)/365)</f>
        <v/>
      </c>
      <c r="M155" s="11" t="str">
        <f aca="false">IF(A155="","",E155-J155-K155-L155)</f>
        <v/>
      </c>
      <c r="N155" s="19" t="str">
        <f aca="false">IF(OR(A155="",N(G155)=0),"",M155/G155)</f>
        <v/>
      </c>
      <c r="O155" s="11" t="str">
        <f aca="false">IF(N155="","",H155-N155)</f>
        <v/>
      </c>
      <c r="P155" s="18" t="str">
        <f aca="false">IF(OR(A155="",N(E155)=0),"",RANK(E155,$E$19:$E$218,0)+COUNTIF($E$19:E155,E155)-1)</f>
        <v/>
      </c>
      <c r="Q155" s="18" t="str">
        <f aca="false">IF(N155="","",RANK(N155,$N$19:$N$218,0)+COUNTIF($N$19:N155,N155)-1)</f>
        <v/>
      </c>
      <c r="R155" s="18" t="str">
        <f aca="false">IF(N155="","",RANK(N155,$N$19:$N$218,1)+COUNTIF($N$19:N155,N155)-1)</f>
        <v/>
      </c>
    </row>
    <row r="156" customFormat="false" ht="15" hidden="false" customHeight="false" outlineLevel="0" collapsed="false">
      <c r="A156" s="14" t="str">
        <f aca="false">IF('Girdi — Ek maliyet'!A139="","",'Girdi — Ek maliyet'!A139)</f>
        <v/>
      </c>
      <c r="B156" s="14" t="str">
        <f aca="false">IF(A156="","",'Girdi — Ek maliyet'!B139)</f>
        <v/>
      </c>
      <c r="C156" s="11" t="str">
        <f aca="false">IF(A156="","",SUMIFS('Girdi — Faturalar'!$G$2:$G$3001,'Girdi — Faturalar'!$C$2:$C$3001,A156,'Girdi — Faturalar'!$N$2:$N$3001,$Z$4))</f>
        <v/>
      </c>
      <c r="D156" s="11" t="str">
        <f aca="false">IF(A156="","",SUMIFS('Girdi — Faturalar'!$H$2:$H$3001,'Girdi — Faturalar'!$C$2:$C$3001,A156,'Girdi — Faturalar'!$N$2:$N$3001,$Z$4))</f>
        <v/>
      </c>
      <c r="E156" s="11" t="str">
        <f aca="false">IF(A156="","",SUMIFS('Girdi — Faturalar'!$I$2:$I$3001,'Girdi — Faturalar'!$C$2:$C$3001,A156,'Girdi — Faturalar'!$N$2:$N$3001,$Z$4))</f>
        <v/>
      </c>
      <c r="F156" s="16" t="str">
        <f aca="false">IF(OR(A156="",N(C156)=0),"",D156/C156)</f>
        <v/>
      </c>
      <c r="G156" s="17" t="str">
        <f aca="false">IF(A156="","",SUMIFS('Girdi — Faturalar'!$J$2:$J$3001,'Girdi — Faturalar'!$C$2:$C$3001,A156,'Girdi — Faturalar'!$N$2:$N$3001,$Z$4)/1000)</f>
        <v/>
      </c>
      <c r="H156" s="11" t="str">
        <f aca="false">IF(OR(A156="",N(G156)=0),"",E156/G156)</f>
        <v/>
      </c>
      <c r="I156" s="18" t="str">
        <f aca="false">IF(OR(A156="",N(E156)=0),"",IF('Girdi — Ek maliyet'!G139&lt;&gt;"",'Girdi — Ek maliyet'!G139,SUMIFS('Girdi — Faturalar'!$M$2:$M$3001,'Girdi — Faturalar'!$C$2:$C$3001,A156,'Girdi — Faturalar'!$N$2:$N$3001,$Z$4)/E156))</f>
        <v/>
      </c>
      <c r="J156" s="11" t="str">
        <f aca="false">IF(A156="","",G156*N('Girdi — Ek maliyet'!C139))</f>
        <v/>
      </c>
      <c r="K156" s="11" t="str">
        <f aca="false">IF(A156="","",G156*N('Girdi — Ek maliyet'!D139)+E156*N('Girdi — Ek maliyet'!E139))</f>
        <v/>
      </c>
      <c r="L156" s="11" t="str">
        <f aca="false">IF(A156="","",E156*N(I156)*IF('Girdi — Ek maliyet'!F139="",$D$3,'Girdi — Ek maliyet'!F139)/365)</f>
        <v/>
      </c>
      <c r="M156" s="11" t="str">
        <f aca="false">IF(A156="","",E156-J156-K156-L156)</f>
        <v/>
      </c>
      <c r="N156" s="19" t="str">
        <f aca="false">IF(OR(A156="",N(G156)=0),"",M156/G156)</f>
        <v/>
      </c>
      <c r="O156" s="11" t="str">
        <f aca="false">IF(N156="","",H156-N156)</f>
        <v/>
      </c>
      <c r="P156" s="18" t="str">
        <f aca="false">IF(OR(A156="",N(E156)=0),"",RANK(E156,$E$19:$E$218,0)+COUNTIF($E$19:E156,E156)-1)</f>
        <v/>
      </c>
      <c r="Q156" s="18" t="str">
        <f aca="false">IF(N156="","",RANK(N156,$N$19:$N$218,0)+COUNTIF($N$19:N156,N156)-1)</f>
        <v/>
      </c>
      <c r="R156" s="18" t="str">
        <f aca="false">IF(N156="","",RANK(N156,$N$19:$N$218,1)+COUNTIF($N$19:N156,N156)-1)</f>
        <v/>
      </c>
    </row>
    <row r="157" customFormat="false" ht="15" hidden="false" customHeight="false" outlineLevel="0" collapsed="false">
      <c r="A157" s="14" t="str">
        <f aca="false">IF('Girdi — Ek maliyet'!A140="","",'Girdi — Ek maliyet'!A140)</f>
        <v/>
      </c>
      <c r="B157" s="14" t="str">
        <f aca="false">IF(A157="","",'Girdi — Ek maliyet'!B140)</f>
        <v/>
      </c>
      <c r="C157" s="11" t="str">
        <f aca="false">IF(A157="","",SUMIFS('Girdi — Faturalar'!$G$2:$G$3001,'Girdi — Faturalar'!$C$2:$C$3001,A157,'Girdi — Faturalar'!$N$2:$N$3001,$Z$4))</f>
        <v/>
      </c>
      <c r="D157" s="11" t="str">
        <f aca="false">IF(A157="","",SUMIFS('Girdi — Faturalar'!$H$2:$H$3001,'Girdi — Faturalar'!$C$2:$C$3001,A157,'Girdi — Faturalar'!$N$2:$N$3001,$Z$4))</f>
        <v/>
      </c>
      <c r="E157" s="11" t="str">
        <f aca="false">IF(A157="","",SUMIFS('Girdi — Faturalar'!$I$2:$I$3001,'Girdi — Faturalar'!$C$2:$C$3001,A157,'Girdi — Faturalar'!$N$2:$N$3001,$Z$4))</f>
        <v/>
      </c>
      <c r="F157" s="16" t="str">
        <f aca="false">IF(OR(A157="",N(C157)=0),"",D157/C157)</f>
        <v/>
      </c>
      <c r="G157" s="17" t="str">
        <f aca="false">IF(A157="","",SUMIFS('Girdi — Faturalar'!$J$2:$J$3001,'Girdi — Faturalar'!$C$2:$C$3001,A157,'Girdi — Faturalar'!$N$2:$N$3001,$Z$4)/1000)</f>
        <v/>
      </c>
      <c r="H157" s="11" t="str">
        <f aca="false">IF(OR(A157="",N(G157)=0),"",E157/G157)</f>
        <v/>
      </c>
      <c r="I157" s="18" t="str">
        <f aca="false">IF(OR(A157="",N(E157)=0),"",IF('Girdi — Ek maliyet'!G140&lt;&gt;"",'Girdi — Ek maliyet'!G140,SUMIFS('Girdi — Faturalar'!$M$2:$M$3001,'Girdi — Faturalar'!$C$2:$C$3001,A157,'Girdi — Faturalar'!$N$2:$N$3001,$Z$4)/E157))</f>
        <v/>
      </c>
      <c r="J157" s="11" t="str">
        <f aca="false">IF(A157="","",G157*N('Girdi — Ek maliyet'!C140))</f>
        <v/>
      </c>
      <c r="K157" s="11" t="str">
        <f aca="false">IF(A157="","",G157*N('Girdi — Ek maliyet'!D140)+E157*N('Girdi — Ek maliyet'!E140))</f>
        <v/>
      </c>
      <c r="L157" s="11" t="str">
        <f aca="false">IF(A157="","",E157*N(I157)*IF('Girdi — Ek maliyet'!F140="",$D$3,'Girdi — Ek maliyet'!F140)/365)</f>
        <v/>
      </c>
      <c r="M157" s="11" t="str">
        <f aca="false">IF(A157="","",E157-J157-K157-L157)</f>
        <v/>
      </c>
      <c r="N157" s="19" t="str">
        <f aca="false">IF(OR(A157="",N(G157)=0),"",M157/G157)</f>
        <v/>
      </c>
      <c r="O157" s="11" t="str">
        <f aca="false">IF(N157="","",H157-N157)</f>
        <v/>
      </c>
      <c r="P157" s="18" t="str">
        <f aca="false">IF(OR(A157="",N(E157)=0),"",RANK(E157,$E$19:$E$218,0)+COUNTIF($E$19:E157,E157)-1)</f>
        <v/>
      </c>
      <c r="Q157" s="18" t="str">
        <f aca="false">IF(N157="","",RANK(N157,$N$19:$N$218,0)+COUNTIF($N$19:N157,N157)-1)</f>
        <v/>
      </c>
      <c r="R157" s="18" t="str">
        <f aca="false">IF(N157="","",RANK(N157,$N$19:$N$218,1)+COUNTIF($N$19:N157,N157)-1)</f>
        <v/>
      </c>
    </row>
    <row r="158" customFormat="false" ht="15" hidden="false" customHeight="false" outlineLevel="0" collapsed="false">
      <c r="A158" s="14" t="str">
        <f aca="false">IF('Girdi — Ek maliyet'!A141="","",'Girdi — Ek maliyet'!A141)</f>
        <v/>
      </c>
      <c r="B158" s="14" t="str">
        <f aca="false">IF(A158="","",'Girdi — Ek maliyet'!B141)</f>
        <v/>
      </c>
      <c r="C158" s="11" t="str">
        <f aca="false">IF(A158="","",SUMIFS('Girdi — Faturalar'!$G$2:$G$3001,'Girdi — Faturalar'!$C$2:$C$3001,A158,'Girdi — Faturalar'!$N$2:$N$3001,$Z$4))</f>
        <v/>
      </c>
      <c r="D158" s="11" t="str">
        <f aca="false">IF(A158="","",SUMIFS('Girdi — Faturalar'!$H$2:$H$3001,'Girdi — Faturalar'!$C$2:$C$3001,A158,'Girdi — Faturalar'!$N$2:$N$3001,$Z$4))</f>
        <v/>
      </c>
      <c r="E158" s="11" t="str">
        <f aca="false">IF(A158="","",SUMIFS('Girdi — Faturalar'!$I$2:$I$3001,'Girdi — Faturalar'!$C$2:$C$3001,A158,'Girdi — Faturalar'!$N$2:$N$3001,$Z$4))</f>
        <v/>
      </c>
      <c r="F158" s="16" t="str">
        <f aca="false">IF(OR(A158="",N(C158)=0),"",D158/C158)</f>
        <v/>
      </c>
      <c r="G158" s="17" t="str">
        <f aca="false">IF(A158="","",SUMIFS('Girdi — Faturalar'!$J$2:$J$3001,'Girdi — Faturalar'!$C$2:$C$3001,A158,'Girdi — Faturalar'!$N$2:$N$3001,$Z$4)/1000)</f>
        <v/>
      </c>
      <c r="H158" s="11" t="str">
        <f aca="false">IF(OR(A158="",N(G158)=0),"",E158/G158)</f>
        <v/>
      </c>
      <c r="I158" s="18" t="str">
        <f aca="false">IF(OR(A158="",N(E158)=0),"",IF('Girdi — Ek maliyet'!G141&lt;&gt;"",'Girdi — Ek maliyet'!G141,SUMIFS('Girdi — Faturalar'!$M$2:$M$3001,'Girdi — Faturalar'!$C$2:$C$3001,A158,'Girdi — Faturalar'!$N$2:$N$3001,$Z$4)/E158))</f>
        <v/>
      </c>
      <c r="J158" s="11" t="str">
        <f aca="false">IF(A158="","",G158*N('Girdi — Ek maliyet'!C141))</f>
        <v/>
      </c>
      <c r="K158" s="11" t="str">
        <f aca="false">IF(A158="","",G158*N('Girdi — Ek maliyet'!D141)+E158*N('Girdi — Ek maliyet'!E141))</f>
        <v/>
      </c>
      <c r="L158" s="11" t="str">
        <f aca="false">IF(A158="","",E158*N(I158)*IF('Girdi — Ek maliyet'!F141="",$D$3,'Girdi — Ek maliyet'!F141)/365)</f>
        <v/>
      </c>
      <c r="M158" s="11" t="str">
        <f aca="false">IF(A158="","",E158-J158-K158-L158)</f>
        <v/>
      </c>
      <c r="N158" s="19" t="str">
        <f aca="false">IF(OR(A158="",N(G158)=0),"",M158/G158)</f>
        <v/>
      </c>
      <c r="O158" s="11" t="str">
        <f aca="false">IF(N158="","",H158-N158)</f>
        <v/>
      </c>
      <c r="P158" s="18" t="str">
        <f aca="false">IF(OR(A158="",N(E158)=0),"",RANK(E158,$E$19:$E$218,0)+COUNTIF($E$19:E158,E158)-1)</f>
        <v/>
      </c>
      <c r="Q158" s="18" t="str">
        <f aca="false">IF(N158="","",RANK(N158,$N$19:$N$218,0)+COUNTIF($N$19:N158,N158)-1)</f>
        <v/>
      </c>
      <c r="R158" s="18" t="str">
        <f aca="false">IF(N158="","",RANK(N158,$N$19:$N$218,1)+COUNTIF($N$19:N158,N158)-1)</f>
        <v/>
      </c>
    </row>
    <row r="159" customFormat="false" ht="15" hidden="false" customHeight="false" outlineLevel="0" collapsed="false">
      <c r="A159" s="14" t="str">
        <f aca="false">IF('Girdi — Ek maliyet'!A142="","",'Girdi — Ek maliyet'!A142)</f>
        <v/>
      </c>
      <c r="B159" s="14" t="str">
        <f aca="false">IF(A159="","",'Girdi — Ek maliyet'!B142)</f>
        <v/>
      </c>
      <c r="C159" s="11" t="str">
        <f aca="false">IF(A159="","",SUMIFS('Girdi — Faturalar'!$G$2:$G$3001,'Girdi — Faturalar'!$C$2:$C$3001,A159,'Girdi — Faturalar'!$N$2:$N$3001,$Z$4))</f>
        <v/>
      </c>
      <c r="D159" s="11" t="str">
        <f aca="false">IF(A159="","",SUMIFS('Girdi — Faturalar'!$H$2:$H$3001,'Girdi — Faturalar'!$C$2:$C$3001,A159,'Girdi — Faturalar'!$N$2:$N$3001,$Z$4))</f>
        <v/>
      </c>
      <c r="E159" s="11" t="str">
        <f aca="false">IF(A159="","",SUMIFS('Girdi — Faturalar'!$I$2:$I$3001,'Girdi — Faturalar'!$C$2:$C$3001,A159,'Girdi — Faturalar'!$N$2:$N$3001,$Z$4))</f>
        <v/>
      </c>
      <c r="F159" s="16" t="str">
        <f aca="false">IF(OR(A159="",N(C159)=0),"",D159/C159)</f>
        <v/>
      </c>
      <c r="G159" s="17" t="str">
        <f aca="false">IF(A159="","",SUMIFS('Girdi — Faturalar'!$J$2:$J$3001,'Girdi — Faturalar'!$C$2:$C$3001,A159,'Girdi — Faturalar'!$N$2:$N$3001,$Z$4)/1000)</f>
        <v/>
      </c>
      <c r="H159" s="11" t="str">
        <f aca="false">IF(OR(A159="",N(G159)=0),"",E159/G159)</f>
        <v/>
      </c>
      <c r="I159" s="18" t="str">
        <f aca="false">IF(OR(A159="",N(E159)=0),"",IF('Girdi — Ek maliyet'!G142&lt;&gt;"",'Girdi — Ek maliyet'!G142,SUMIFS('Girdi — Faturalar'!$M$2:$M$3001,'Girdi — Faturalar'!$C$2:$C$3001,A159,'Girdi — Faturalar'!$N$2:$N$3001,$Z$4)/E159))</f>
        <v/>
      </c>
      <c r="J159" s="11" t="str">
        <f aca="false">IF(A159="","",G159*N('Girdi — Ek maliyet'!C142))</f>
        <v/>
      </c>
      <c r="K159" s="11" t="str">
        <f aca="false">IF(A159="","",G159*N('Girdi — Ek maliyet'!D142)+E159*N('Girdi — Ek maliyet'!E142))</f>
        <v/>
      </c>
      <c r="L159" s="11" t="str">
        <f aca="false">IF(A159="","",E159*N(I159)*IF('Girdi — Ek maliyet'!F142="",$D$3,'Girdi — Ek maliyet'!F142)/365)</f>
        <v/>
      </c>
      <c r="M159" s="11" t="str">
        <f aca="false">IF(A159="","",E159-J159-K159-L159)</f>
        <v/>
      </c>
      <c r="N159" s="19" t="str">
        <f aca="false">IF(OR(A159="",N(G159)=0),"",M159/G159)</f>
        <v/>
      </c>
      <c r="O159" s="11" t="str">
        <f aca="false">IF(N159="","",H159-N159)</f>
        <v/>
      </c>
      <c r="P159" s="18" t="str">
        <f aca="false">IF(OR(A159="",N(E159)=0),"",RANK(E159,$E$19:$E$218,0)+COUNTIF($E$19:E159,E159)-1)</f>
        <v/>
      </c>
      <c r="Q159" s="18" t="str">
        <f aca="false">IF(N159="","",RANK(N159,$N$19:$N$218,0)+COUNTIF($N$19:N159,N159)-1)</f>
        <v/>
      </c>
      <c r="R159" s="18" t="str">
        <f aca="false">IF(N159="","",RANK(N159,$N$19:$N$218,1)+COUNTIF($N$19:N159,N159)-1)</f>
        <v/>
      </c>
    </row>
    <row r="160" customFormat="false" ht="15" hidden="false" customHeight="false" outlineLevel="0" collapsed="false">
      <c r="A160" s="14" t="str">
        <f aca="false">IF('Girdi — Ek maliyet'!A143="","",'Girdi — Ek maliyet'!A143)</f>
        <v/>
      </c>
      <c r="B160" s="14" t="str">
        <f aca="false">IF(A160="","",'Girdi — Ek maliyet'!B143)</f>
        <v/>
      </c>
      <c r="C160" s="11" t="str">
        <f aca="false">IF(A160="","",SUMIFS('Girdi — Faturalar'!$G$2:$G$3001,'Girdi — Faturalar'!$C$2:$C$3001,A160,'Girdi — Faturalar'!$N$2:$N$3001,$Z$4))</f>
        <v/>
      </c>
      <c r="D160" s="11" t="str">
        <f aca="false">IF(A160="","",SUMIFS('Girdi — Faturalar'!$H$2:$H$3001,'Girdi — Faturalar'!$C$2:$C$3001,A160,'Girdi — Faturalar'!$N$2:$N$3001,$Z$4))</f>
        <v/>
      </c>
      <c r="E160" s="11" t="str">
        <f aca="false">IF(A160="","",SUMIFS('Girdi — Faturalar'!$I$2:$I$3001,'Girdi — Faturalar'!$C$2:$C$3001,A160,'Girdi — Faturalar'!$N$2:$N$3001,$Z$4))</f>
        <v/>
      </c>
      <c r="F160" s="16" t="str">
        <f aca="false">IF(OR(A160="",N(C160)=0),"",D160/C160)</f>
        <v/>
      </c>
      <c r="G160" s="17" t="str">
        <f aca="false">IF(A160="","",SUMIFS('Girdi — Faturalar'!$J$2:$J$3001,'Girdi — Faturalar'!$C$2:$C$3001,A160,'Girdi — Faturalar'!$N$2:$N$3001,$Z$4)/1000)</f>
        <v/>
      </c>
      <c r="H160" s="11" t="str">
        <f aca="false">IF(OR(A160="",N(G160)=0),"",E160/G160)</f>
        <v/>
      </c>
      <c r="I160" s="18" t="str">
        <f aca="false">IF(OR(A160="",N(E160)=0),"",IF('Girdi — Ek maliyet'!G143&lt;&gt;"",'Girdi — Ek maliyet'!G143,SUMIFS('Girdi — Faturalar'!$M$2:$M$3001,'Girdi — Faturalar'!$C$2:$C$3001,A160,'Girdi — Faturalar'!$N$2:$N$3001,$Z$4)/E160))</f>
        <v/>
      </c>
      <c r="J160" s="11" t="str">
        <f aca="false">IF(A160="","",G160*N('Girdi — Ek maliyet'!C143))</f>
        <v/>
      </c>
      <c r="K160" s="11" t="str">
        <f aca="false">IF(A160="","",G160*N('Girdi — Ek maliyet'!D143)+E160*N('Girdi — Ek maliyet'!E143))</f>
        <v/>
      </c>
      <c r="L160" s="11" t="str">
        <f aca="false">IF(A160="","",E160*N(I160)*IF('Girdi — Ek maliyet'!F143="",$D$3,'Girdi — Ek maliyet'!F143)/365)</f>
        <v/>
      </c>
      <c r="M160" s="11" t="str">
        <f aca="false">IF(A160="","",E160-J160-K160-L160)</f>
        <v/>
      </c>
      <c r="N160" s="19" t="str">
        <f aca="false">IF(OR(A160="",N(G160)=0),"",M160/G160)</f>
        <v/>
      </c>
      <c r="O160" s="11" t="str">
        <f aca="false">IF(N160="","",H160-N160)</f>
        <v/>
      </c>
      <c r="P160" s="18" t="str">
        <f aca="false">IF(OR(A160="",N(E160)=0),"",RANK(E160,$E$19:$E$218,0)+COUNTIF($E$19:E160,E160)-1)</f>
        <v/>
      </c>
      <c r="Q160" s="18" t="str">
        <f aca="false">IF(N160="","",RANK(N160,$N$19:$N$218,0)+COUNTIF($N$19:N160,N160)-1)</f>
        <v/>
      </c>
      <c r="R160" s="18" t="str">
        <f aca="false">IF(N160="","",RANK(N160,$N$19:$N$218,1)+COUNTIF($N$19:N160,N160)-1)</f>
        <v/>
      </c>
    </row>
    <row r="161" customFormat="false" ht="15" hidden="false" customHeight="false" outlineLevel="0" collapsed="false">
      <c r="A161" s="14" t="str">
        <f aca="false">IF('Girdi — Ek maliyet'!A144="","",'Girdi — Ek maliyet'!A144)</f>
        <v/>
      </c>
      <c r="B161" s="14" t="str">
        <f aca="false">IF(A161="","",'Girdi — Ek maliyet'!B144)</f>
        <v/>
      </c>
      <c r="C161" s="11" t="str">
        <f aca="false">IF(A161="","",SUMIFS('Girdi — Faturalar'!$G$2:$G$3001,'Girdi — Faturalar'!$C$2:$C$3001,A161,'Girdi — Faturalar'!$N$2:$N$3001,$Z$4))</f>
        <v/>
      </c>
      <c r="D161" s="11" t="str">
        <f aca="false">IF(A161="","",SUMIFS('Girdi — Faturalar'!$H$2:$H$3001,'Girdi — Faturalar'!$C$2:$C$3001,A161,'Girdi — Faturalar'!$N$2:$N$3001,$Z$4))</f>
        <v/>
      </c>
      <c r="E161" s="11" t="str">
        <f aca="false">IF(A161="","",SUMIFS('Girdi — Faturalar'!$I$2:$I$3001,'Girdi — Faturalar'!$C$2:$C$3001,A161,'Girdi — Faturalar'!$N$2:$N$3001,$Z$4))</f>
        <v/>
      </c>
      <c r="F161" s="16" t="str">
        <f aca="false">IF(OR(A161="",N(C161)=0),"",D161/C161)</f>
        <v/>
      </c>
      <c r="G161" s="17" t="str">
        <f aca="false">IF(A161="","",SUMIFS('Girdi — Faturalar'!$J$2:$J$3001,'Girdi — Faturalar'!$C$2:$C$3001,A161,'Girdi — Faturalar'!$N$2:$N$3001,$Z$4)/1000)</f>
        <v/>
      </c>
      <c r="H161" s="11" t="str">
        <f aca="false">IF(OR(A161="",N(G161)=0),"",E161/G161)</f>
        <v/>
      </c>
      <c r="I161" s="18" t="str">
        <f aca="false">IF(OR(A161="",N(E161)=0),"",IF('Girdi — Ek maliyet'!G144&lt;&gt;"",'Girdi — Ek maliyet'!G144,SUMIFS('Girdi — Faturalar'!$M$2:$M$3001,'Girdi — Faturalar'!$C$2:$C$3001,A161,'Girdi — Faturalar'!$N$2:$N$3001,$Z$4)/E161))</f>
        <v/>
      </c>
      <c r="J161" s="11" t="str">
        <f aca="false">IF(A161="","",G161*N('Girdi — Ek maliyet'!C144))</f>
        <v/>
      </c>
      <c r="K161" s="11" t="str">
        <f aca="false">IF(A161="","",G161*N('Girdi — Ek maliyet'!D144)+E161*N('Girdi — Ek maliyet'!E144))</f>
        <v/>
      </c>
      <c r="L161" s="11" t="str">
        <f aca="false">IF(A161="","",E161*N(I161)*IF('Girdi — Ek maliyet'!F144="",$D$3,'Girdi — Ek maliyet'!F144)/365)</f>
        <v/>
      </c>
      <c r="M161" s="11" t="str">
        <f aca="false">IF(A161="","",E161-J161-K161-L161)</f>
        <v/>
      </c>
      <c r="N161" s="19" t="str">
        <f aca="false">IF(OR(A161="",N(G161)=0),"",M161/G161)</f>
        <v/>
      </c>
      <c r="O161" s="11" t="str">
        <f aca="false">IF(N161="","",H161-N161)</f>
        <v/>
      </c>
      <c r="P161" s="18" t="str">
        <f aca="false">IF(OR(A161="",N(E161)=0),"",RANK(E161,$E$19:$E$218,0)+COUNTIF($E$19:E161,E161)-1)</f>
        <v/>
      </c>
      <c r="Q161" s="18" t="str">
        <f aca="false">IF(N161="","",RANK(N161,$N$19:$N$218,0)+COUNTIF($N$19:N161,N161)-1)</f>
        <v/>
      </c>
      <c r="R161" s="18" t="str">
        <f aca="false">IF(N161="","",RANK(N161,$N$19:$N$218,1)+COUNTIF($N$19:N161,N161)-1)</f>
        <v/>
      </c>
    </row>
    <row r="162" customFormat="false" ht="15" hidden="false" customHeight="false" outlineLevel="0" collapsed="false">
      <c r="A162" s="14" t="str">
        <f aca="false">IF('Girdi — Ek maliyet'!A145="","",'Girdi — Ek maliyet'!A145)</f>
        <v/>
      </c>
      <c r="B162" s="14" t="str">
        <f aca="false">IF(A162="","",'Girdi — Ek maliyet'!B145)</f>
        <v/>
      </c>
      <c r="C162" s="11" t="str">
        <f aca="false">IF(A162="","",SUMIFS('Girdi — Faturalar'!$G$2:$G$3001,'Girdi — Faturalar'!$C$2:$C$3001,A162,'Girdi — Faturalar'!$N$2:$N$3001,$Z$4))</f>
        <v/>
      </c>
      <c r="D162" s="11" t="str">
        <f aca="false">IF(A162="","",SUMIFS('Girdi — Faturalar'!$H$2:$H$3001,'Girdi — Faturalar'!$C$2:$C$3001,A162,'Girdi — Faturalar'!$N$2:$N$3001,$Z$4))</f>
        <v/>
      </c>
      <c r="E162" s="11" t="str">
        <f aca="false">IF(A162="","",SUMIFS('Girdi — Faturalar'!$I$2:$I$3001,'Girdi — Faturalar'!$C$2:$C$3001,A162,'Girdi — Faturalar'!$N$2:$N$3001,$Z$4))</f>
        <v/>
      </c>
      <c r="F162" s="16" t="str">
        <f aca="false">IF(OR(A162="",N(C162)=0),"",D162/C162)</f>
        <v/>
      </c>
      <c r="G162" s="17" t="str">
        <f aca="false">IF(A162="","",SUMIFS('Girdi — Faturalar'!$J$2:$J$3001,'Girdi — Faturalar'!$C$2:$C$3001,A162,'Girdi — Faturalar'!$N$2:$N$3001,$Z$4)/1000)</f>
        <v/>
      </c>
      <c r="H162" s="11" t="str">
        <f aca="false">IF(OR(A162="",N(G162)=0),"",E162/G162)</f>
        <v/>
      </c>
      <c r="I162" s="18" t="str">
        <f aca="false">IF(OR(A162="",N(E162)=0),"",IF('Girdi — Ek maliyet'!G145&lt;&gt;"",'Girdi — Ek maliyet'!G145,SUMIFS('Girdi — Faturalar'!$M$2:$M$3001,'Girdi — Faturalar'!$C$2:$C$3001,A162,'Girdi — Faturalar'!$N$2:$N$3001,$Z$4)/E162))</f>
        <v/>
      </c>
      <c r="J162" s="11" t="str">
        <f aca="false">IF(A162="","",G162*N('Girdi — Ek maliyet'!C145))</f>
        <v/>
      </c>
      <c r="K162" s="11" t="str">
        <f aca="false">IF(A162="","",G162*N('Girdi — Ek maliyet'!D145)+E162*N('Girdi — Ek maliyet'!E145))</f>
        <v/>
      </c>
      <c r="L162" s="11" t="str">
        <f aca="false">IF(A162="","",E162*N(I162)*IF('Girdi — Ek maliyet'!F145="",$D$3,'Girdi — Ek maliyet'!F145)/365)</f>
        <v/>
      </c>
      <c r="M162" s="11" t="str">
        <f aca="false">IF(A162="","",E162-J162-K162-L162)</f>
        <v/>
      </c>
      <c r="N162" s="19" t="str">
        <f aca="false">IF(OR(A162="",N(G162)=0),"",M162/G162)</f>
        <v/>
      </c>
      <c r="O162" s="11" t="str">
        <f aca="false">IF(N162="","",H162-N162)</f>
        <v/>
      </c>
      <c r="P162" s="18" t="str">
        <f aca="false">IF(OR(A162="",N(E162)=0),"",RANK(E162,$E$19:$E$218,0)+COUNTIF($E$19:E162,E162)-1)</f>
        <v/>
      </c>
      <c r="Q162" s="18" t="str">
        <f aca="false">IF(N162="","",RANK(N162,$N$19:$N$218,0)+COUNTIF($N$19:N162,N162)-1)</f>
        <v/>
      </c>
      <c r="R162" s="18" t="str">
        <f aca="false">IF(N162="","",RANK(N162,$N$19:$N$218,1)+COUNTIF($N$19:N162,N162)-1)</f>
        <v/>
      </c>
    </row>
    <row r="163" customFormat="false" ht="15" hidden="false" customHeight="false" outlineLevel="0" collapsed="false">
      <c r="A163" s="14" t="str">
        <f aca="false">IF('Girdi — Ek maliyet'!A146="","",'Girdi — Ek maliyet'!A146)</f>
        <v/>
      </c>
      <c r="B163" s="14" t="str">
        <f aca="false">IF(A163="","",'Girdi — Ek maliyet'!B146)</f>
        <v/>
      </c>
      <c r="C163" s="11" t="str">
        <f aca="false">IF(A163="","",SUMIFS('Girdi — Faturalar'!$G$2:$G$3001,'Girdi — Faturalar'!$C$2:$C$3001,A163,'Girdi — Faturalar'!$N$2:$N$3001,$Z$4))</f>
        <v/>
      </c>
      <c r="D163" s="11" t="str">
        <f aca="false">IF(A163="","",SUMIFS('Girdi — Faturalar'!$H$2:$H$3001,'Girdi — Faturalar'!$C$2:$C$3001,A163,'Girdi — Faturalar'!$N$2:$N$3001,$Z$4))</f>
        <v/>
      </c>
      <c r="E163" s="11" t="str">
        <f aca="false">IF(A163="","",SUMIFS('Girdi — Faturalar'!$I$2:$I$3001,'Girdi — Faturalar'!$C$2:$C$3001,A163,'Girdi — Faturalar'!$N$2:$N$3001,$Z$4))</f>
        <v/>
      </c>
      <c r="F163" s="16" t="str">
        <f aca="false">IF(OR(A163="",N(C163)=0),"",D163/C163)</f>
        <v/>
      </c>
      <c r="G163" s="17" t="str">
        <f aca="false">IF(A163="","",SUMIFS('Girdi — Faturalar'!$J$2:$J$3001,'Girdi — Faturalar'!$C$2:$C$3001,A163,'Girdi — Faturalar'!$N$2:$N$3001,$Z$4)/1000)</f>
        <v/>
      </c>
      <c r="H163" s="11" t="str">
        <f aca="false">IF(OR(A163="",N(G163)=0),"",E163/G163)</f>
        <v/>
      </c>
      <c r="I163" s="18" t="str">
        <f aca="false">IF(OR(A163="",N(E163)=0),"",IF('Girdi — Ek maliyet'!G146&lt;&gt;"",'Girdi — Ek maliyet'!G146,SUMIFS('Girdi — Faturalar'!$M$2:$M$3001,'Girdi — Faturalar'!$C$2:$C$3001,A163,'Girdi — Faturalar'!$N$2:$N$3001,$Z$4)/E163))</f>
        <v/>
      </c>
      <c r="J163" s="11" t="str">
        <f aca="false">IF(A163="","",G163*N('Girdi — Ek maliyet'!C146))</f>
        <v/>
      </c>
      <c r="K163" s="11" t="str">
        <f aca="false">IF(A163="","",G163*N('Girdi — Ek maliyet'!D146)+E163*N('Girdi — Ek maliyet'!E146))</f>
        <v/>
      </c>
      <c r="L163" s="11" t="str">
        <f aca="false">IF(A163="","",E163*N(I163)*IF('Girdi — Ek maliyet'!F146="",$D$3,'Girdi — Ek maliyet'!F146)/365)</f>
        <v/>
      </c>
      <c r="M163" s="11" t="str">
        <f aca="false">IF(A163="","",E163-J163-K163-L163)</f>
        <v/>
      </c>
      <c r="N163" s="19" t="str">
        <f aca="false">IF(OR(A163="",N(G163)=0),"",M163/G163)</f>
        <v/>
      </c>
      <c r="O163" s="11" t="str">
        <f aca="false">IF(N163="","",H163-N163)</f>
        <v/>
      </c>
      <c r="P163" s="18" t="str">
        <f aca="false">IF(OR(A163="",N(E163)=0),"",RANK(E163,$E$19:$E$218,0)+COUNTIF($E$19:E163,E163)-1)</f>
        <v/>
      </c>
      <c r="Q163" s="18" t="str">
        <f aca="false">IF(N163="","",RANK(N163,$N$19:$N$218,0)+COUNTIF($N$19:N163,N163)-1)</f>
        <v/>
      </c>
      <c r="R163" s="18" t="str">
        <f aca="false">IF(N163="","",RANK(N163,$N$19:$N$218,1)+COUNTIF($N$19:N163,N163)-1)</f>
        <v/>
      </c>
    </row>
    <row r="164" customFormat="false" ht="15" hidden="false" customHeight="false" outlineLevel="0" collapsed="false">
      <c r="A164" s="14" t="str">
        <f aca="false">IF('Girdi — Ek maliyet'!A147="","",'Girdi — Ek maliyet'!A147)</f>
        <v/>
      </c>
      <c r="B164" s="14" t="str">
        <f aca="false">IF(A164="","",'Girdi — Ek maliyet'!B147)</f>
        <v/>
      </c>
      <c r="C164" s="11" t="str">
        <f aca="false">IF(A164="","",SUMIFS('Girdi — Faturalar'!$G$2:$G$3001,'Girdi — Faturalar'!$C$2:$C$3001,A164,'Girdi — Faturalar'!$N$2:$N$3001,$Z$4))</f>
        <v/>
      </c>
      <c r="D164" s="11" t="str">
        <f aca="false">IF(A164="","",SUMIFS('Girdi — Faturalar'!$H$2:$H$3001,'Girdi — Faturalar'!$C$2:$C$3001,A164,'Girdi — Faturalar'!$N$2:$N$3001,$Z$4))</f>
        <v/>
      </c>
      <c r="E164" s="11" t="str">
        <f aca="false">IF(A164="","",SUMIFS('Girdi — Faturalar'!$I$2:$I$3001,'Girdi — Faturalar'!$C$2:$C$3001,A164,'Girdi — Faturalar'!$N$2:$N$3001,$Z$4))</f>
        <v/>
      </c>
      <c r="F164" s="16" t="str">
        <f aca="false">IF(OR(A164="",N(C164)=0),"",D164/C164)</f>
        <v/>
      </c>
      <c r="G164" s="17" t="str">
        <f aca="false">IF(A164="","",SUMIFS('Girdi — Faturalar'!$J$2:$J$3001,'Girdi — Faturalar'!$C$2:$C$3001,A164,'Girdi — Faturalar'!$N$2:$N$3001,$Z$4)/1000)</f>
        <v/>
      </c>
      <c r="H164" s="11" t="str">
        <f aca="false">IF(OR(A164="",N(G164)=0),"",E164/G164)</f>
        <v/>
      </c>
      <c r="I164" s="18" t="str">
        <f aca="false">IF(OR(A164="",N(E164)=0),"",IF('Girdi — Ek maliyet'!G147&lt;&gt;"",'Girdi — Ek maliyet'!G147,SUMIFS('Girdi — Faturalar'!$M$2:$M$3001,'Girdi — Faturalar'!$C$2:$C$3001,A164,'Girdi — Faturalar'!$N$2:$N$3001,$Z$4)/E164))</f>
        <v/>
      </c>
      <c r="J164" s="11" t="str">
        <f aca="false">IF(A164="","",G164*N('Girdi — Ek maliyet'!C147))</f>
        <v/>
      </c>
      <c r="K164" s="11" t="str">
        <f aca="false">IF(A164="","",G164*N('Girdi — Ek maliyet'!D147)+E164*N('Girdi — Ek maliyet'!E147))</f>
        <v/>
      </c>
      <c r="L164" s="11" t="str">
        <f aca="false">IF(A164="","",E164*N(I164)*IF('Girdi — Ek maliyet'!F147="",$D$3,'Girdi — Ek maliyet'!F147)/365)</f>
        <v/>
      </c>
      <c r="M164" s="11" t="str">
        <f aca="false">IF(A164="","",E164-J164-K164-L164)</f>
        <v/>
      </c>
      <c r="N164" s="19" t="str">
        <f aca="false">IF(OR(A164="",N(G164)=0),"",M164/G164)</f>
        <v/>
      </c>
      <c r="O164" s="11" t="str">
        <f aca="false">IF(N164="","",H164-N164)</f>
        <v/>
      </c>
      <c r="P164" s="18" t="str">
        <f aca="false">IF(OR(A164="",N(E164)=0),"",RANK(E164,$E$19:$E$218,0)+COUNTIF($E$19:E164,E164)-1)</f>
        <v/>
      </c>
      <c r="Q164" s="18" t="str">
        <f aca="false">IF(N164="","",RANK(N164,$N$19:$N$218,0)+COUNTIF($N$19:N164,N164)-1)</f>
        <v/>
      </c>
      <c r="R164" s="18" t="str">
        <f aca="false">IF(N164="","",RANK(N164,$N$19:$N$218,1)+COUNTIF($N$19:N164,N164)-1)</f>
        <v/>
      </c>
    </row>
    <row r="165" customFormat="false" ht="15" hidden="false" customHeight="false" outlineLevel="0" collapsed="false">
      <c r="A165" s="14" t="str">
        <f aca="false">IF('Girdi — Ek maliyet'!A148="","",'Girdi — Ek maliyet'!A148)</f>
        <v/>
      </c>
      <c r="B165" s="14" t="str">
        <f aca="false">IF(A165="","",'Girdi — Ek maliyet'!B148)</f>
        <v/>
      </c>
      <c r="C165" s="11" t="str">
        <f aca="false">IF(A165="","",SUMIFS('Girdi — Faturalar'!$G$2:$G$3001,'Girdi — Faturalar'!$C$2:$C$3001,A165,'Girdi — Faturalar'!$N$2:$N$3001,$Z$4))</f>
        <v/>
      </c>
      <c r="D165" s="11" t="str">
        <f aca="false">IF(A165="","",SUMIFS('Girdi — Faturalar'!$H$2:$H$3001,'Girdi — Faturalar'!$C$2:$C$3001,A165,'Girdi — Faturalar'!$N$2:$N$3001,$Z$4))</f>
        <v/>
      </c>
      <c r="E165" s="11" t="str">
        <f aca="false">IF(A165="","",SUMIFS('Girdi — Faturalar'!$I$2:$I$3001,'Girdi — Faturalar'!$C$2:$C$3001,A165,'Girdi — Faturalar'!$N$2:$N$3001,$Z$4))</f>
        <v/>
      </c>
      <c r="F165" s="16" t="str">
        <f aca="false">IF(OR(A165="",N(C165)=0),"",D165/C165)</f>
        <v/>
      </c>
      <c r="G165" s="17" t="str">
        <f aca="false">IF(A165="","",SUMIFS('Girdi — Faturalar'!$J$2:$J$3001,'Girdi — Faturalar'!$C$2:$C$3001,A165,'Girdi — Faturalar'!$N$2:$N$3001,$Z$4)/1000)</f>
        <v/>
      </c>
      <c r="H165" s="11" t="str">
        <f aca="false">IF(OR(A165="",N(G165)=0),"",E165/G165)</f>
        <v/>
      </c>
      <c r="I165" s="18" t="str">
        <f aca="false">IF(OR(A165="",N(E165)=0),"",IF('Girdi — Ek maliyet'!G148&lt;&gt;"",'Girdi — Ek maliyet'!G148,SUMIFS('Girdi — Faturalar'!$M$2:$M$3001,'Girdi — Faturalar'!$C$2:$C$3001,A165,'Girdi — Faturalar'!$N$2:$N$3001,$Z$4)/E165))</f>
        <v/>
      </c>
      <c r="J165" s="11" t="str">
        <f aca="false">IF(A165="","",G165*N('Girdi — Ek maliyet'!C148))</f>
        <v/>
      </c>
      <c r="K165" s="11" t="str">
        <f aca="false">IF(A165="","",G165*N('Girdi — Ek maliyet'!D148)+E165*N('Girdi — Ek maliyet'!E148))</f>
        <v/>
      </c>
      <c r="L165" s="11" t="str">
        <f aca="false">IF(A165="","",E165*N(I165)*IF('Girdi — Ek maliyet'!F148="",$D$3,'Girdi — Ek maliyet'!F148)/365)</f>
        <v/>
      </c>
      <c r="M165" s="11" t="str">
        <f aca="false">IF(A165="","",E165-J165-K165-L165)</f>
        <v/>
      </c>
      <c r="N165" s="19" t="str">
        <f aca="false">IF(OR(A165="",N(G165)=0),"",M165/G165)</f>
        <v/>
      </c>
      <c r="O165" s="11" t="str">
        <f aca="false">IF(N165="","",H165-N165)</f>
        <v/>
      </c>
      <c r="P165" s="18" t="str">
        <f aca="false">IF(OR(A165="",N(E165)=0),"",RANK(E165,$E$19:$E$218,0)+COUNTIF($E$19:E165,E165)-1)</f>
        <v/>
      </c>
      <c r="Q165" s="18" t="str">
        <f aca="false">IF(N165="","",RANK(N165,$N$19:$N$218,0)+COUNTIF($N$19:N165,N165)-1)</f>
        <v/>
      </c>
      <c r="R165" s="18" t="str">
        <f aca="false">IF(N165="","",RANK(N165,$N$19:$N$218,1)+COUNTIF($N$19:N165,N165)-1)</f>
        <v/>
      </c>
    </row>
    <row r="166" customFormat="false" ht="15" hidden="false" customHeight="false" outlineLevel="0" collapsed="false">
      <c r="A166" s="14" t="str">
        <f aca="false">IF('Girdi — Ek maliyet'!A149="","",'Girdi — Ek maliyet'!A149)</f>
        <v/>
      </c>
      <c r="B166" s="14" t="str">
        <f aca="false">IF(A166="","",'Girdi — Ek maliyet'!B149)</f>
        <v/>
      </c>
      <c r="C166" s="11" t="str">
        <f aca="false">IF(A166="","",SUMIFS('Girdi — Faturalar'!$G$2:$G$3001,'Girdi — Faturalar'!$C$2:$C$3001,A166,'Girdi — Faturalar'!$N$2:$N$3001,$Z$4))</f>
        <v/>
      </c>
      <c r="D166" s="11" t="str">
        <f aca="false">IF(A166="","",SUMIFS('Girdi — Faturalar'!$H$2:$H$3001,'Girdi — Faturalar'!$C$2:$C$3001,A166,'Girdi — Faturalar'!$N$2:$N$3001,$Z$4))</f>
        <v/>
      </c>
      <c r="E166" s="11" t="str">
        <f aca="false">IF(A166="","",SUMIFS('Girdi — Faturalar'!$I$2:$I$3001,'Girdi — Faturalar'!$C$2:$C$3001,A166,'Girdi — Faturalar'!$N$2:$N$3001,$Z$4))</f>
        <v/>
      </c>
      <c r="F166" s="16" t="str">
        <f aca="false">IF(OR(A166="",N(C166)=0),"",D166/C166)</f>
        <v/>
      </c>
      <c r="G166" s="17" t="str">
        <f aca="false">IF(A166="","",SUMIFS('Girdi — Faturalar'!$J$2:$J$3001,'Girdi — Faturalar'!$C$2:$C$3001,A166,'Girdi — Faturalar'!$N$2:$N$3001,$Z$4)/1000)</f>
        <v/>
      </c>
      <c r="H166" s="11" t="str">
        <f aca="false">IF(OR(A166="",N(G166)=0),"",E166/G166)</f>
        <v/>
      </c>
      <c r="I166" s="18" t="str">
        <f aca="false">IF(OR(A166="",N(E166)=0),"",IF('Girdi — Ek maliyet'!G149&lt;&gt;"",'Girdi — Ek maliyet'!G149,SUMIFS('Girdi — Faturalar'!$M$2:$M$3001,'Girdi — Faturalar'!$C$2:$C$3001,A166,'Girdi — Faturalar'!$N$2:$N$3001,$Z$4)/E166))</f>
        <v/>
      </c>
      <c r="J166" s="11" t="str">
        <f aca="false">IF(A166="","",G166*N('Girdi — Ek maliyet'!C149))</f>
        <v/>
      </c>
      <c r="K166" s="11" t="str">
        <f aca="false">IF(A166="","",G166*N('Girdi — Ek maliyet'!D149)+E166*N('Girdi — Ek maliyet'!E149))</f>
        <v/>
      </c>
      <c r="L166" s="11" t="str">
        <f aca="false">IF(A166="","",E166*N(I166)*IF('Girdi — Ek maliyet'!F149="",$D$3,'Girdi — Ek maliyet'!F149)/365)</f>
        <v/>
      </c>
      <c r="M166" s="11" t="str">
        <f aca="false">IF(A166="","",E166-J166-K166-L166)</f>
        <v/>
      </c>
      <c r="N166" s="19" t="str">
        <f aca="false">IF(OR(A166="",N(G166)=0),"",M166/G166)</f>
        <v/>
      </c>
      <c r="O166" s="11" t="str">
        <f aca="false">IF(N166="","",H166-N166)</f>
        <v/>
      </c>
      <c r="P166" s="18" t="str">
        <f aca="false">IF(OR(A166="",N(E166)=0),"",RANK(E166,$E$19:$E$218,0)+COUNTIF($E$19:E166,E166)-1)</f>
        <v/>
      </c>
      <c r="Q166" s="18" t="str">
        <f aca="false">IF(N166="","",RANK(N166,$N$19:$N$218,0)+COUNTIF($N$19:N166,N166)-1)</f>
        <v/>
      </c>
      <c r="R166" s="18" t="str">
        <f aca="false">IF(N166="","",RANK(N166,$N$19:$N$218,1)+COUNTIF($N$19:N166,N166)-1)</f>
        <v/>
      </c>
    </row>
    <row r="167" customFormat="false" ht="15" hidden="false" customHeight="false" outlineLevel="0" collapsed="false">
      <c r="A167" s="14" t="str">
        <f aca="false">IF('Girdi — Ek maliyet'!A150="","",'Girdi — Ek maliyet'!A150)</f>
        <v/>
      </c>
      <c r="B167" s="14" t="str">
        <f aca="false">IF(A167="","",'Girdi — Ek maliyet'!B150)</f>
        <v/>
      </c>
      <c r="C167" s="11" t="str">
        <f aca="false">IF(A167="","",SUMIFS('Girdi — Faturalar'!$G$2:$G$3001,'Girdi — Faturalar'!$C$2:$C$3001,A167,'Girdi — Faturalar'!$N$2:$N$3001,$Z$4))</f>
        <v/>
      </c>
      <c r="D167" s="11" t="str">
        <f aca="false">IF(A167="","",SUMIFS('Girdi — Faturalar'!$H$2:$H$3001,'Girdi — Faturalar'!$C$2:$C$3001,A167,'Girdi — Faturalar'!$N$2:$N$3001,$Z$4))</f>
        <v/>
      </c>
      <c r="E167" s="11" t="str">
        <f aca="false">IF(A167="","",SUMIFS('Girdi — Faturalar'!$I$2:$I$3001,'Girdi — Faturalar'!$C$2:$C$3001,A167,'Girdi — Faturalar'!$N$2:$N$3001,$Z$4))</f>
        <v/>
      </c>
      <c r="F167" s="16" t="str">
        <f aca="false">IF(OR(A167="",N(C167)=0),"",D167/C167)</f>
        <v/>
      </c>
      <c r="G167" s="17" t="str">
        <f aca="false">IF(A167="","",SUMIFS('Girdi — Faturalar'!$J$2:$J$3001,'Girdi — Faturalar'!$C$2:$C$3001,A167,'Girdi — Faturalar'!$N$2:$N$3001,$Z$4)/1000)</f>
        <v/>
      </c>
      <c r="H167" s="11" t="str">
        <f aca="false">IF(OR(A167="",N(G167)=0),"",E167/G167)</f>
        <v/>
      </c>
      <c r="I167" s="18" t="str">
        <f aca="false">IF(OR(A167="",N(E167)=0),"",IF('Girdi — Ek maliyet'!G150&lt;&gt;"",'Girdi — Ek maliyet'!G150,SUMIFS('Girdi — Faturalar'!$M$2:$M$3001,'Girdi — Faturalar'!$C$2:$C$3001,A167,'Girdi — Faturalar'!$N$2:$N$3001,$Z$4)/E167))</f>
        <v/>
      </c>
      <c r="J167" s="11" t="str">
        <f aca="false">IF(A167="","",G167*N('Girdi — Ek maliyet'!C150))</f>
        <v/>
      </c>
      <c r="K167" s="11" t="str">
        <f aca="false">IF(A167="","",G167*N('Girdi — Ek maliyet'!D150)+E167*N('Girdi — Ek maliyet'!E150))</f>
        <v/>
      </c>
      <c r="L167" s="11" t="str">
        <f aca="false">IF(A167="","",E167*N(I167)*IF('Girdi — Ek maliyet'!F150="",$D$3,'Girdi — Ek maliyet'!F150)/365)</f>
        <v/>
      </c>
      <c r="M167" s="11" t="str">
        <f aca="false">IF(A167="","",E167-J167-K167-L167)</f>
        <v/>
      </c>
      <c r="N167" s="19" t="str">
        <f aca="false">IF(OR(A167="",N(G167)=0),"",M167/G167)</f>
        <v/>
      </c>
      <c r="O167" s="11" t="str">
        <f aca="false">IF(N167="","",H167-N167)</f>
        <v/>
      </c>
      <c r="P167" s="18" t="str">
        <f aca="false">IF(OR(A167="",N(E167)=0),"",RANK(E167,$E$19:$E$218,0)+COUNTIF($E$19:E167,E167)-1)</f>
        <v/>
      </c>
      <c r="Q167" s="18" t="str">
        <f aca="false">IF(N167="","",RANK(N167,$N$19:$N$218,0)+COUNTIF($N$19:N167,N167)-1)</f>
        <v/>
      </c>
      <c r="R167" s="18" t="str">
        <f aca="false">IF(N167="","",RANK(N167,$N$19:$N$218,1)+COUNTIF($N$19:N167,N167)-1)</f>
        <v/>
      </c>
    </row>
    <row r="168" customFormat="false" ht="15" hidden="false" customHeight="false" outlineLevel="0" collapsed="false">
      <c r="A168" s="14" t="str">
        <f aca="false">IF('Girdi — Ek maliyet'!A151="","",'Girdi — Ek maliyet'!A151)</f>
        <v/>
      </c>
      <c r="B168" s="14" t="str">
        <f aca="false">IF(A168="","",'Girdi — Ek maliyet'!B151)</f>
        <v/>
      </c>
      <c r="C168" s="11" t="str">
        <f aca="false">IF(A168="","",SUMIFS('Girdi — Faturalar'!$G$2:$G$3001,'Girdi — Faturalar'!$C$2:$C$3001,A168,'Girdi — Faturalar'!$N$2:$N$3001,$Z$4))</f>
        <v/>
      </c>
      <c r="D168" s="11" t="str">
        <f aca="false">IF(A168="","",SUMIFS('Girdi — Faturalar'!$H$2:$H$3001,'Girdi — Faturalar'!$C$2:$C$3001,A168,'Girdi — Faturalar'!$N$2:$N$3001,$Z$4))</f>
        <v/>
      </c>
      <c r="E168" s="11" t="str">
        <f aca="false">IF(A168="","",SUMIFS('Girdi — Faturalar'!$I$2:$I$3001,'Girdi — Faturalar'!$C$2:$C$3001,A168,'Girdi — Faturalar'!$N$2:$N$3001,$Z$4))</f>
        <v/>
      </c>
      <c r="F168" s="16" t="str">
        <f aca="false">IF(OR(A168="",N(C168)=0),"",D168/C168)</f>
        <v/>
      </c>
      <c r="G168" s="17" t="str">
        <f aca="false">IF(A168="","",SUMIFS('Girdi — Faturalar'!$J$2:$J$3001,'Girdi — Faturalar'!$C$2:$C$3001,A168,'Girdi — Faturalar'!$N$2:$N$3001,$Z$4)/1000)</f>
        <v/>
      </c>
      <c r="H168" s="11" t="str">
        <f aca="false">IF(OR(A168="",N(G168)=0),"",E168/G168)</f>
        <v/>
      </c>
      <c r="I168" s="18" t="str">
        <f aca="false">IF(OR(A168="",N(E168)=0),"",IF('Girdi — Ek maliyet'!G151&lt;&gt;"",'Girdi — Ek maliyet'!G151,SUMIFS('Girdi — Faturalar'!$M$2:$M$3001,'Girdi — Faturalar'!$C$2:$C$3001,A168,'Girdi — Faturalar'!$N$2:$N$3001,$Z$4)/E168))</f>
        <v/>
      </c>
      <c r="J168" s="11" t="str">
        <f aca="false">IF(A168="","",G168*N('Girdi — Ek maliyet'!C151))</f>
        <v/>
      </c>
      <c r="K168" s="11" t="str">
        <f aca="false">IF(A168="","",G168*N('Girdi — Ek maliyet'!D151)+E168*N('Girdi — Ek maliyet'!E151))</f>
        <v/>
      </c>
      <c r="L168" s="11" t="str">
        <f aca="false">IF(A168="","",E168*N(I168)*IF('Girdi — Ek maliyet'!F151="",$D$3,'Girdi — Ek maliyet'!F151)/365)</f>
        <v/>
      </c>
      <c r="M168" s="11" t="str">
        <f aca="false">IF(A168="","",E168-J168-K168-L168)</f>
        <v/>
      </c>
      <c r="N168" s="19" t="str">
        <f aca="false">IF(OR(A168="",N(G168)=0),"",M168/G168)</f>
        <v/>
      </c>
      <c r="O168" s="11" t="str">
        <f aca="false">IF(N168="","",H168-N168)</f>
        <v/>
      </c>
      <c r="P168" s="18" t="str">
        <f aca="false">IF(OR(A168="",N(E168)=0),"",RANK(E168,$E$19:$E$218,0)+COUNTIF($E$19:E168,E168)-1)</f>
        <v/>
      </c>
      <c r="Q168" s="18" t="str">
        <f aca="false">IF(N168="","",RANK(N168,$N$19:$N$218,0)+COUNTIF($N$19:N168,N168)-1)</f>
        <v/>
      </c>
      <c r="R168" s="18" t="str">
        <f aca="false">IF(N168="","",RANK(N168,$N$19:$N$218,1)+COUNTIF($N$19:N168,N168)-1)</f>
        <v/>
      </c>
    </row>
    <row r="169" customFormat="false" ht="15" hidden="false" customHeight="false" outlineLevel="0" collapsed="false">
      <c r="A169" s="14" t="str">
        <f aca="false">IF('Girdi — Ek maliyet'!A152="","",'Girdi — Ek maliyet'!A152)</f>
        <v/>
      </c>
      <c r="B169" s="14" t="str">
        <f aca="false">IF(A169="","",'Girdi — Ek maliyet'!B152)</f>
        <v/>
      </c>
      <c r="C169" s="11" t="str">
        <f aca="false">IF(A169="","",SUMIFS('Girdi — Faturalar'!$G$2:$G$3001,'Girdi — Faturalar'!$C$2:$C$3001,A169,'Girdi — Faturalar'!$N$2:$N$3001,$Z$4))</f>
        <v/>
      </c>
      <c r="D169" s="11" t="str">
        <f aca="false">IF(A169="","",SUMIFS('Girdi — Faturalar'!$H$2:$H$3001,'Girdi — Faturalar'!$C$2:$C$3001,A169,'Girdi — Faturalar'!$N$2:$N$3001,$Z$4))</f>
        <v/>
      </c>
      <c r="E169" s="11" t="str">
        <f aca="false">IF(A169="","",SUMIFS('Girdi — Faturalar'!$I$2:$I$3001,'Girdi — Faturalar'!$C$2:$C$3001,A169,'Girdi — Faturalar'!$N$2:$N$3001,$Z$4))</f>
        <v/>
      </c>
      <c r="F169" s="16" t="str">
        <f aca="false">IF(OR(A169="",N(C169)=0),"",D169/C169)</f>
        <v/>
      </c>
      <c r="G169" s="17" t="str">
        <f aca="false">IF(A169="","",SUMIFS('Girdi — Faturalar'!$J$2:$J$3001,'Girdi — Faturalar'!$C$2:$C$3001,A169,'Girdi — Faturalar'!$N$2:$N$3001,$Z$4)/1000)</f>
        <v/>
      </c>
      <c r="H169" s="11" t="str">
        <f aca="false">IF(OR(A169="",N(G169)=0),"",E169/G169)</f>
        <v/>
      </c>
      <c r="I169" s="18" t="str">
        <f aca="false">IF(OR(A169="",N(E169)=0),"",IF('Girdi — Ek maliyet'!G152&lt;&gt;"",'Girdi — Ek maliyet'!G152,SUMIFS('Girdi — Faturalar'!$M$2:$M$3001,'Girdi — Faturalar'!$C$2:$C$3001,A169,'Girdi — Faturalar'!$N$2:$N$3001,$Z$4)/E169))</f>
        <v/>
      </c>
      <c r="J169" s="11" t="str">
        <f aca="false">IF(A169="","",G169*N('Girdi — Ek maliyet'!C152))</f>
        <v/>
      </c>
      <c r="K169" s="11" t="str">
        <f aca="false">IF(A169="","",G169*N('Girdi — Ek maliyet'!D152)+E169*N('Girdi — Ek maliyet'!E152))</f>
        <v/>
      </c>
      <c r="L169" s="11" t="str">
        <f aca="false">IF(A169="","",E169*N(I169)*IF('Girdi — Ek maliyet'!F152="",$D$3,'Girdi — Ek maliyet'!F152)/365)</f>
        <v/>
      </c>
      <c r="M169" s="11" t="str">
        <f aca="false">IF(A169="","",E169-J169-K169-L169)</f>
        <v/>
      </c>
      <c r="N169" s="19" t="str">
        <f aca="false">IF(OR(A169="",N(G169)=0),"",M169/G169)</f>
        <v/>
      </c>
      <c r="O169" s="11" t="str">
        <f aca="false">IF(N169="","",H169-N169)</f>
        <v/>
      </c>
      <c r="P169" s="18" t="str">
        <f aca="false">IF(OR(A169="",N(E169)=0),"",RANK(E169,$E$19:$E$218,0)+COUNTIF($E$19:E169,E169)-1)</f>
        <v/>
      </c>
      <c r="Q169" s="18" t="str">
        <f aca="false">IF(N169="","",RANK(N169,$N$19:$N$218,0)+COUNTIF($N$19:N169,N169)-1)</f>
        <v/>
      </c>
      <c r="R169" s="18" t="str">
        <f aca="false">IF(N169="","",RANK(N169,$N$19:$N$218,1)+COUNTIF($N$19:N169,N169)-1)</f>
        <v/>
      </c>
    </row>
    <row r="170" customFormat="false" ht="15" hidden="false" customHeight="false" outlineLevel="0" collapsed="false">
      <c r="A170" s="14" t="str">
        <f aca="false">IF('Girdi — Ek maliyet'!A153="","",'Girdi — Ek maliyet'!A153)</f>
        <v/>
      </c>
      <c r="B170" s="14" t="str">
        <f aca="false">IF(A170="","",'Girdi — Ek maliyet'!B153)</f>
        <v/>
      </c>
      <c r="C170" s="11" t="str">
        <f aca="false">IF(A170="","",SUMIFS('Girdi — Faturalar'!$G$2:$G$3001,'Girdi — Faturalar'!$C$2:$C$3001,A170,'Girdi — Faturalar'!$N$2:$N$3001,$Z$4))</f>
        <v/>
      </c>
      <c r="D170" s="11" t="str">
        <f aca="false">IF(A170="","",SUMIFS('Girdi — Faturalar'!$H$2:$H$3001,'Girdi — Faturalar'!$C$2:$C$3001,A170,'Girdi — Faturalar'!$N$2:$N$3001,$Z$4))</f>
        <v/>
      </c>
      <c r="E170" s="11" t="str">
        <f aca="false">IF(A170="","",SUMIFS('Girdi — Faturalar'!$I$2:$I$3001,'Girdi — Faturalar'!$C$2:$C$3001,A170,'Girdi — Faturalar'!$N$2:$N$3001,$Z$4))</f>
        <v/>
      </c>
      <c r="F170" s="16" t="str">
        <f aca="false">IF(OR(A170="",N(C170)=0),"",D170/C170)</f>
        <v/>
      </c>
      <c r="G170" s="17" t="str">
        <f aca="false">IF(A170="","",SUMIFS('Girdi — Faturalar'!$J$2:$J$3001,'Girdi — Faturalar'!$C$2:$C$3001,A170,'Girdi — Faturalar'!$N$2:$N$3001,$Z$4)/1000)</f>
        <v/>
      </c>
      <c r="H170" s="11" t="str">
        <f aca="false">IF(OR(A170="",N(G170)=0),"",E170/G170)</f>
        <v/>
      </c>
      <c r="I170" s="18" t="str">
        <f aca="false">IF(OR(A170="",N(E170)=0),"",IF('Girdi — Ek maliyet'!G153&lt;&gt;"",'Girdi — Ek maliyet'!G153,SUMIFS('Girdi — Faturalar'!$M$2:$M$3001,'Girdi — Faturalar'!$C$2:$C$3001,A170,'Girdi — Faturalar'!$N$2:$N$3001,$Z$4)/E170))</f>
        <v/>
      </c>
      <c r="J170" s="11" t="str">
        <f aca="false">IF(A170="","",G170*N('Girdi — Ek maliyet'!C153))</f>
        <v/>
      </c>
      <c r="K170" s="11" t="str">
        <f aca="false">IF(A170="","",G170*N('Girdi — Ek maliyet'!D153)+E170*N('Girdi — Ek maliyet'!E153))</f>
        <v/>
      </c>
      <c r="L170" s="11" t="str">
        <f aca="false">IF(A170="","",E170*N(I170)*IF('Girdi — Ek maliyet'!F153="",$D$3,'Girdi — Ek maliyet'!F153)/365)</f>
        <v/>
      </c>
      <c r="M170" s="11" t="str">
        <f aca="false">IF(A170="","",E170-J170-K170-L170)</f>
        <v/>
      </c>
      <c r="N170" s="19" t="str">
        <f aca="false">IF(OR(A170="",N(G170)=0),"",M170/G170)</f>
        <v/>
      </c>
      <c r="O170" s="11" t="str">
        <f aca="false">IF(N170="","",H170-N170)</f>
        <v/>
      </c>
      <c r="P170" s="18" t="str">
        <f aca="false">IF(OR(A170="",N(E170)=0),"",RANK(E170,$E$19:$E$218,0)+COUNTIF($E$19:E170,E170)-1)</f>
        <v/>
      </c>
      <c r="Q170" s="18" t="str">
        <f aca="false">IF(N170="","",RANK(N170,$N$19:$N$218,0)+COUNTIF($N$19:N170,N170)-1)</f>
        <v/>
      </c>
      <c r="R170" s="18" t="str">
        <f aca="false">IF(N170="","",RANK(N170,$N$19:$N$218,1)+COUNTIF($N$19:N170,N170)-1)</f>
        <v/>
      </c>
    </row>
    <row r="171" customFormat="false" ht="15" hidden="false" customHeight="false" outlineLevel="0" collapsed="false">
      <c r="A171" s="14" t="str">
        <f aca="false">IF('Girdi — Ek maliyet'!A154="","",'Girdi — Ek maliyet'!A154)</f>
        <v/>
      </c>
      <c r="B171" s="14" t="str">
        <f aca="false">IF(A171="","",'Girdi — Ek maliyet'!B154)</f>
        <v/>
      </c>
      <c r="C171" s="11" t="str">
        <f aca="false">IF(A171="","",SUMIFS('Girdi — Faturalar'!$G$2:$G$3001,'Girdi — Faturalar'!$C$2:$C$3001,A171,'Girdi — Faturalar'!$N$2:$N$3001,$Z$4))</f>
        <v/>
      </c>
      <c r="D171" s="11" t="str">
        <f aca="false">IF(A171="","",SUMIFS('Girdi — Faturalar'!$H$2:$H$3001,'Girdi — Faturalar'!$C$2:$C$3001,A171,'Girdi — Faturalar'!$N$2:$N$3001,$Z$4))</f>
        <v/>
      </c>
      <c r="E171" s="11" t="str">
        <f aca="false">IF(A171="","",SUMIFS('Girdi — Faturalar'!$I$2:$I$3001,'Girdi — Faturalar'!$C$2:$C$3001,A171,'Girdi — Faturalar'!$N$2:$N$3001,$Z$4))</f>
        <v/>
      </c>
      <c r="F171" s="16" t="str">
        <f aca="false">IF(OR(A171="",N(C171)=0),"",D171/C171)</f>
        <v/>
      </c>
      <c r="G171" s="17" t="str">
        <f aca="false">IF(A171="","",SUMIFS('Girdi — Faturalar'!$J$2:$J$3001,'Girdi — Faturalar'!$C$2:$C$3001,A171,'Girdi — Faturalar'!$N$2:$N$3001,$Z$4)/1000)</f>
        <v/>
      </c>
      <c r="H171" s="11" t="str">
        <f aca="false">IF(OR(A171="",N(G171)=0),"",E171/G171)</f>
        <v/>
      </c>
      <c r="I171" s="18" t="str">
        <f aca="false">IF(OR(A171="",N(E171)=0),"",IF('Girdi — Ek maliyet'!G154&lt;&gt;"",'Girdi — Ek maliyet'!G154,SUMIFS('Girdi — Faturalar'!$M$2:$M$3001,'Girdi — Faturalar'!$C$2:$C$3001,A171,'Girdi — Faturalar'!$N$2:$N$3001,$Z$4)/E171))</f>
        <v/>
      </c>
      <c r="J171" s="11" t="str">
        <f aca="false">IF(A171="","",G171*N('Girdi — Ek maliyet'!C154))</f>
        <v/>
      </c>
      <c r="K171" s="11" t="str">
        <f aca="false">IF(A171="","",G171*N('Girdi — Ek maliyet'!D154)+E171*N('Girdi — Ek maliyet'!E154))</f>
        <v/>
      </c>
      <c r="L171" s="11" t="str">
        <f aca="false">IF(A171="","",E171*N(I171)*IF('Girdi — Ek maliyet'!F154="",$D$3,'Girdi — Ek maliyet'!F154)/365)</f>
        <v/>
      </c>
      <c r="M171" s="11" t="str">
        <f aca="false">IF(A171="","",E171-J171-K171-L171)</f>
        <v/>
      </c>
      <c r="N171" s="19" t="str">
        <f aca="false">IF(OR(A171="",N(G171)=0),"",M171/G171)</f>
        <v/>
      </c>
      <c r="O171" s="11" t="str">
        <f aca="false">IF(N171="","",H171-N171)</f>
        <v/>
      </c>
      <c r="P171" s="18" t="str">
        <f aca="false">IF(OR(A171="",N(E171)=0),"",RANK(E171,$E$19:$E$218,0)+COUNTIF($E$19:E171,E171)-1)</f>
        <v/>
      </c>
      <c r="Q171" s="18" t="str">
        <f aca="false">IF(N171="","",RANK(N171,$N$19:$N$218,0)+COUNTIF($N$19:N171,N171)-1)</f>
        <v/>
      </c>
      <c r="R171" s="18" t="str">
        <f aca="false">IF(N171="","",RANK(N171,$N$19:$N$218,1)+COUNTIF($N$19:N171,N171)-1)</f>
        <v/>
      </c>
    </row>
    <row r="172" customFormat="false" ht="15" hidden="false" customHeight="false" outlineLevel="0" collapsed="false">
      <c r="A172" s="14" t="str">
        <f aca="false">IF('Girdi — Ek maliyet'!A155="","",'Girdi — Ek maliyet'!A155)</f>
        <v/>
      </c>
      <c r="B172" s="14" t="str">
        <f aca="false">IF(A172="","",'Girdi — Ek maliyet'!B155)</f>
        <v/>
      </c>
      <c r="C172" s="11" t="str">
        <f aca="false">IF(A172="","",SUMIFS('Girdi — Faturalar'!$G$2:$G$3001,'Girdi — Faturalar'!$C$2:$C$3001,A172,'Girdi — Faturalar'!$N$2:$N$3001,$Z$4))</f>
        <v/>
      </c>
      <c r="D172" s="11" t="str">
        <f aca="false">IF(A172="","",SUMIFS('Girdi — Faturalar'!$H$2:$H$3001,'Girdi — Faturalar'!$C$2:$C$3001,A172,'Girdi — Faturalar'!$N$2:$N$3001,$Z$4))</f>
        <v/>
      </c>
      <c r="E172" s="11" t="str">
        <f aca="false">IF(A172="","",SUMIFS('Girdi — Faturalar'!$I$2:$I$3001,'Girdi — Faturalar'!$C$2:$C$3001,A172,'Girdi — Faturalar'!$N$2:$N$3001,$Z$4))</f>
        <v/>
      </c>
      <c r="F172" s="16" t="str">
        <f aca="false">IF(OR(A172="",N(C172)=0),"",D172/C172)</f>
        <v/>
      </c>
      <c r="G172" s="17" t="str">
        <f aca="false">IF(A172="","",SUMIFS('Girdi — Faturalar'!$J$2:$J$3001,'Girdi — Faturalar'!$C$2:$C$3001,A172,'Girdi — Faturalar'!$N$2:$N$3001,$Z$4)/1000)</f>
        <v/>
      </c>
      <c r="H172" s="11" t="str">
        <f aca="false">IF(OR(A172="",N(G172)=0),"",E172/G172)</f>
        <v/>
      </c>
      <c r="I172" s="18" t="str">
        <f aca="false">IF(OR(A172="",N(E172)=0),"",IF('Girdi — Ek maliyet'!G155&lt;&gt;"",'Girdi — Ek maliyet'!G155,SUMIFS('Girdi — Faturalar'!$M$2:$M$3001,'Girdi — Faturalar'!$C$2:$C$3001,A172,'Girdi — Faturalar'!$N$2:$N$3001,$Z$4)/E172))</f>
        <v/>
      </c>
      <c r="J172" s="11" t="str">
        <f aca="false">IF(A172="","",G172*N('Girdi — Ek maliyet'!C155))</f>
        <v/>
      </c>
      <c r="K172" s="11" t="str">
        <f aca="false">IF(A172="","",G172*N('Girdi — Ek maliyet'!D155)+E172*N('Girdi — Ek maliyet'!E155))</f>
        <v/>
      </c>
      <c r="L172" s="11" t="str">
        <f aca="false">IF(A172="","",E172*N(I172)*IF('Girdi — Ek maliyet'!F155="",$D$3,'Girdi — Ek maliyet'!F155)/365)</f>
        <v/>
      </c>
      <c r="M172" s="11" t="str">
        <f aca="false">IF(A172="","",E172-J172-K172-L172)</f>
        <v/>
      </c>
      <c r="N172" s="19" t="str">
        <f aca="false">IF(OR(A172="",N(G172)=0),"",M172/G172)</f>
        <v/>
      </c>
      <c r="O172" s="11" t="str">
        <f aca="false">IF(N172="","",H172-N172)</f>
        <v/>
      </c>
      <c r="P172" s="18" t="str">
        <f aca="false">IF(OR(A172="",N(E172)=0),"",RANK(E172,$E$19:$E$218,0)+COUNTIF($E$19:E172,E172)-1)</f>
        <v/>
      </c>
      <c r="Q172" s="18" t="str">
        <f aca="false">IF(N172="","",RANK(N172,$N$19:$N$218,0)+COUNTIF($N$19:N172,N172)-1)</f>
        <v/>
      </c>
      <c r="R172" s="18" t="str">
        <f aca="false">IF(N172="","",RANK(N172,$N$19:$N$218,1)+COUNTIF($N$19:N172,N172)-1)</f>
        <v/>
      </c>
    </row>
    <row r="173" customFormat="false" ht="15" hidden="false" customHeight="false" outlineLevel="0" collapsed="false">
      <c r="A173" s="14" t="str">
        <f aca="false">IF('Girdi — Ek maliyet'!A156="","",'Girdi — Ek maliyet'!A156)</f>
        <v/>
      </c>
      <c r="B173" s="14" t="str">
        <f aca="false">IF(A173="","",'Girdi — Ek maliyet'!B156)</f>
        <v/>
      </c>
      <c r="C173" s="11" t="str">
        <f aca="false">IF(A173="","",SUMIFS('Girdi — Faturalar'!$G$2:$G$3001,'Girdi — Faturalar'!$C$2:$C$3001,A173,'Girdi — Faturalar'!$N$2:$N$3001,$Z$4))</f>
        <v/>
      </c>
      <c r="D173" s="11" t="str">
        <f aca="false">IF(A173="","",SUMIFS('Girdi — Faturalar'!$H$2:$H$3001,'Girdi — Faturalar'!$C$2:$C$3001,A173,'Girdi — Faturalar'!$N$2:$N$3001,$Z$4))</f>
        <v/>
      </c>
      <c r="E173" s="11" t="str">
        <f aca="false">IF(A173="","",SUMIFS('Girdi — Faturalar'!$I$2:$I$3001,'Girdi — Faturalar'!$C$2:$C$3001,A173,'Girdi — Faturalar'!$N$2:$N$3001,$Z$4))</f>
        <v/>
      </c>
      <c r="F173" s="16" t="str">
        <f aca="false">IF(OR(A173="",N(C173)=0),"",D173/C173)</f>
        <v/>
      </c>
      <c r="G173" s="17" t="str">
        <f aca="false">IF(A173="","",SUMIFS('Girdi — Faturalar'!$J$2:$J$3001,'Girdi — Faturalar'!$C$2:$C$3001,A173,'Girdi — Faturalar'!$N$2:$N$3001,$Z$4)/1000)</f>
        <v/>
      </c>
      <c r="H173" s="11" t="str">
        <f aca="false">IF(OR(A173="",N(G173)=0),"",E173/G173)</f>
        <v/>
      </c>
      <c r="I173" s="18" t="str">
        <f aca="false">IF(OR(A173="",N(E173)=0),"",IF('Girdi — Ek maliyet'!G156&lt;&gt;"",'Girdi — Ek maliyet'!G156,SUMIFS('Girdi — Faturalar'!$M$2:$M$3001,'Girdi — Faturalar'!$C$2:$C$3001,A173,'Girdi — Faturalar'!$N$2:$N$3001,$Z$4)/E173))</f>
        <v/>
      </c>
      <c r="J173" s="11" t="str">
        <f aca="false">IF(A173="","",G173*N('Girdi — Ek maliyet'!C156))</f>
        <v/>
      </c>
      <c r="K173" s="11" t="str">
        <f aca="false">IF(A173="","",G173*N('Girdi — Ek maliyet'!D156)+E173*N('Girdi — Ek maliyet'!E156))</f>
        <v/>
      </c>
      <c r="L173" s="11" t="str">
        <f aca="false">IF(A173="","",E173*N(I173)*IF('Girdi — Ek maliyet'!F156="",$D$3,'Girdi — Ek maliyet'!F156)/365)</f>
        <v/>
      </c>
      <c r="M173" s="11" t="str">
        <f aca="false">IF(A173="","",E173-J173-K173-L173)</f>
        <v/>
      </c>
      <c r="N173" s="19" t="str">
        <f aca="false">IF(OR(A173="",N(G173)=0),"",M173/G173)</f>
        <v/>
      </c>
      <c r="O173" s="11" t="str">
        <f aca="false">IF(N173="","",H173-N173)</f>
        <v/>
      </c>
      <c r="P173" s="18" t="str">
        <f aca="false">IF(OR(A173="",N(E173)=0),"",RANK(E173,$E$19:$E$218,0)+COUNTIF($E$19:E173,E173)-1)</f>
        <v/>
      </c>
      <c r="Q173" s="18" t="str">
        <f aca="false">IF(N173="","",RANK(N173,$N$19:$N$218,0)+COUNTIF($N$19:N173,N173)-1)</f>
        <v/>
      </c>
      <c r="R173" s="18" t="str">
        <f aca="false">IF(N173="","",RANK(N173,$N$19:$N$218,1)+COUNTIF($N$19:N173,N173)-1)</f>
        <v/>
      </c>
    </row>
    <row r="174" customFormat="false" ht="15" hidden="false" customHeight="false" outlineLevel="0" collapsed="false">
      <c r="A174" s="14" t="str">
        <f aca="false">IF('Girdi — Ek maliyet'!A157="","",'Girdi — Ek maliyet'!A157)</f>
        <v/>
      </c>
      <c r="B174" s="14" t="str">
        <f aca="false">IF(A174="","",'Girdi — Ek maliyet'!B157)</f>
        <v/>
      </c>
      <c r="C174" s="11" t="str">
        <f aca="false">IF(A174="","",SUMIFS('Girdi — Faturalar'!$G$2:$G$3001,'Girdi — Faturalar'!$C$2:$C$3001,A174,'Girdi — Faturalar'!$N$2:$N$3001,$Z$4))</f>
        <v/>
      </c>
      <c r="D174" s="11" t="str">
        <f aca="false">IF(A174="","",SUMIFS('Girdi — Faturalar'!$H$2:$H$3001,'Girdi — Faturalar'!$C$2:$C$3001,A174,'Girdi — Faturalar'!$N$2:$N$3001,$Z$4))</f>
        <v/>
      </c>
      <c r="E174" s="11" t="str">
        <f aca="false">IF(A174="","",SUMIFS('Girdi — Faturalar'!$I$2:$I$3001,'Girdi — Faturalar'!$C$2:$C$3001,A174,'Girdi — Faturalar'!$N$2:$N$3001,$Z$4))</f>
        <v/>
      </c>
      <c r="F174" s="16" t="str">
        <f aca="false">IF(OR(A174="",N(C174)=0),"",D174/C174)</f>
        <v/>
      </c>
      <c r="G174" s="17" t="str">
        <f aca="false">IF(A174="","",SUMIFS('Girdi — Faturalar'!$J$2:$J$3001,'Girdi — Faturalar'!$C$2:$C$3001,A174,'Girdi — Faturalar'!$N$2:$N$3001,$Z$4)/1000)</f>
        <v/>
      </c>
      <c r="H174" s="11" t="str">
        <f aca="false">IF(OR(A174="",N(G174)=0),"",E174/G174)</f>
        <v/>
      </c>
      <c r="I174" s="18" t="str">
        <f aca="false">IF(OR(A174="",N(E174)=0),"",IF('Girdi — Ek maliyet'!G157&lt;&gt;"",'Girdi — Ek maliyet'!G157,SUMIFS('Girdi — Faturalar'!$M$2:$M$3001,'Girdi — Faturalar'!$C$2:$C$3001,A174,'Girdi — Faturalar'!$N$2:$N$3001,$Z$4)/E174))</f>
        <v/>
      </c>
      <c r="J174" s="11" t="str">
        <f aca="false">IF(A174="","",G174*N('Girdi — Ek maliyet'!C157))</f>
        <v/>
      </c>
      <c r="K174" s="11" t="str">
        <f aca="false">IF(A174="","",G174*N('Girdi — Ek maliyet'!D157)+E174*N('Girdi — Ek maliyet'!E157))</f>
        <v/>
      </c>
      <c r="L174" s="11" t="str">
        <f aca="false">IF(A174="","",E174*N(I174)*IF('Girdi — Ek maliyet'!F157="",$D$3,'Girdi — Ek maliyet'!F157)/365)</f>
        <v/>
      </c>
      <c r="M174" s="11" t="str">
        <f aca="false">IF(A174="","",E174-J174-K174-L174)</f>
        <v/>
      </c>
      <c r="N174" s="19" t="str">
        <f aca="false">IF(OR(A174="",N(G174)=0),"",M174/G174)</f>
        <v/>
      </c>
      <c r="O174" s="11" t="str">
        <f aca="false">IF(N174="","",H174-N174)</f>
        <v/>
      </c>
      <c r="P174" s="18" t="str">
        <f aca="false">IF(OR(A174="",N(E174)=0),"",RANK(E174,$E$19:$E$218,0)+COUNTIF($E$19:E174,E174)-1)</f>
        <v/>
      </c>
      <c r="Q174" s="18" t="str">
        <f aca="false">IF(N174="","",RANK(N174,$N$19:$N$218,0)+COUNTIF($N$19:N174,N174)-1)</f>
        <v/>
      </c>
      <c r="R174" s="18" t="str">
        <f aca="false">IF(N174="","",RANK(N174,$N$19:$N$218,1)+COUNTIF($N$19:N174,N174)-1)</f>
        <v/>
      </c>
    </row>
    <row r="175" customFormat="false" ht="15" hidden="false" customHeight="false" outlineLevel="0" collapsed="false">
      <c r="A175" s="14" t="str">
        <f aca="false">IF('Girdi — Ek maliyet'!A158="","",'Girdi — Ek maliyet'!A158)</f>
        <v/>
      </c>
      <c r="B175" s="14" t="str">
        <f aca="false">IF(A175="","",'Girdi — Ek maliyet'!B158)</f>
        <v/>
      </c>
      <c r="C175" s="11" t="str">
        <f aca="false">IF(A175="","",SUMIFS('Girdi — Faturalar'!$G$2:$G$3001,'Girdi — Faturalar'!$C$2:$C$3001,A175,'Girdi — Faturalar'!$N$2:$N$3001,$Z$4))</f>
        <v/>
      </c>
      <c r="D175" s="11" t="str">
        <f aca="false">IF(A175="","",SUMIFS('Girdi — Faturalar'!$H$2:$H$3001,'Girdi — Faturalar'!$C$2:$C$3001,A175,'Girdi — Faturalar'!$N$2:$N$3001,$Z$4))</f>
        <v/>
      </c>
      <c r="E175" s="11" t="str">
        <f aca="false">IF(A175="","",SUMIFS('Girdi — Faturalar'!$I$2:$I$3001,'Girdi — Faturalar'!$C$2:$C$3001,A175,'Girdi — Faturalar'!$N$2:$N$3001,$Z$4))</f>
        <v/>
      </c>
      <c r="F175" s="16" t="str">
        <f aca="false">IF(OR(A175="",N(C175)=0),"",D175/C175)</f>
        <v/>
      </c>
      <c r="G175" s="17" t="str">
        <f aca="false">IF(A175="","",SUMIFS('Girdi — Faturalar'!$J$2:$J$3001,'Girdi — Faturalar'!$C$2:$C$3001,A175,'Girdi — Faturalar'!$N$2:$N$3001,$Z$4)/1000)</f>
        <v/>
      </c>
      <c r="H175" s="11" t="str">
        <f aca="false">IF(OR(A175="",N(G175)=0),"",E175/G175)</f>
        <v/>
      </c>
      <c r="I175" s="18" t="str">
        <f aca="false">IF(OR(A175="",N(E175)=0),"",IF('Girdi — Ek maliyet'!G158&lt;&gt;"",'Girdi — Ek maliyet'!G158,SUMIFS('Girdi — Faturalar'!$M$2:$M$3001,'Girdi — Faturalar'!$C$2:$C$3001,A175,'Girdi — Faturalar'!$N$2:$N$3001,$Z$4)/E175))</f>
        <v/>
      </c>
      <c r="J175" s="11" t="str">
        <f aca="false">IF(A175="","",G175*N('Girdi — Ek maliyet'!C158))</f>
        <v/>
      </c>
      <c r="K175" s="11" t="str">
        <f aca="false">IF(A175="","",G175*N('Girdi — Ek maliyet'!D158)+E175*N('Girdi — Ek maliyet'!E158))</f>
        <v/>
      </c>
      <c r="L175" s="11" t="str">
        <f aca="false">IF(A175="","",E175*N(I175)*IF('Girdi — Ek maliyet'!F158="",$D$3,'Girdi — Ek maliyet'!F158)/365)</f>
        <v/>
      </c>
      <c r="M175" s="11" t="str">
        <f aca="false">IF(A175="","",E175-J175-K175-L175)</f>
        <v/>
      </c>
      <c r="N175" s="19" t="str">
        <f aca="false">IF(OR(A175="",N(G175)=0),"",M175/G175)</f>
        <v/>
      </c>
      <c r="O175" s="11" t="str">
        <f aca="false">IF(N175="","",H175-N175)</f>
        <v/>
      </c>
      <c r="P175" s="18" t="str">
        <f aca="false">IF(OR(A175="",N(E175)=0),"",RANK(E175,$E$19:$E$218,0)+COUNTIF($E$19:E175,E175)-1)</f>
        <v/>
      </c>
      <c r="Q175" s="18" t="str">
        <f aca="false">IF(N175="","",RANK(N175,$N$19:$N$218,0)+COUNTIF($N$19:N175,N175)-1)</f>
        <v/>
      </c>
      <c r="R175" s="18" t="str">
        <f aca="false">IF(N175="","",RANK(N175,$N$19:$N$218,1)+COUNTIF($N$19:N175,N175)-1)</f>
        <v/>
      </c>
    </row>
    <row r="176" customFormat="false" ht="15" hidden="false" customHeight="false" outlineLevel="0" collapsed="false">
      <c r="A176" s="14" t="str">
        <f aca="false">IF('Girdi — Ek maliyet'!A159="","",'Girdi — Ek maliyet'!A159)</f>
        <v/>
      </c>
      <c r="B176" s="14" t="str">
        <f aca="false">IF(A176="","",'Girdi — Ek maliyet'!B159)</f>
        <v/>
      </c>
      <c r="C176" s="11" t="str">
        <f aca="false">IF(A176="","",SUMIFS('Girdi — Faturalar'!$G$2:$G$3001,'Girdi — Faturalar'!$C$2:$C$3001,A176,'Girdi — Faturalar'!$N$2:$N$3001,$Z$4))</f>
        <v/>
      </c>
      <c r="D176" s="11" t="str">
        <f aca="false">IF(A176="","",SUMIFS('Girdi — Faturalar'!$H$2:$H$3001,'Girdi — Faturalar'!$C$2:$C$3001,A176,'Girdi — Faturalar'!$N$2:$N$3001,$Z$4))</f>
        <v/>
      </c>
      <c r="E176" s="11" t="str">
        <f aca="false">IF(A176="","",SUMIFS('Girdi — Faturalar'!$I$2:$I$3001,'Girdi — Faturalar'!$C$2:$C$3001,A176,'Girdi — Faturalar'!$N$2:$N$3001,$Z$4))</f>
        <v/>
      </c>
      <c r="F176" s="16" t="str">
        <f aca="false">IF(OR(A176="",N(C176)=0),"",D176/C176)</f>
        <v/>
      </c>
      <c r="G176" s="17" t="str">
        <f aca="false">IF(A176="","",SUMIFS('Girdi — Faturalar'!$J$2:$J$3001,'Girdi — Faturalar'!$C$2:$C$3001,A176,'Girdi — Faturalar'!$N$2:$N$3001,$Z$4)/1000)</f>
        <v/>
      </c>
      <c r="H176" s="11" t="str">
        <f aca="false">IF(OR(A176="",N(G176)=0),"",E176/G176)</f>
        <v/>
      </c>
      <c r="I176" s="18" t="str">
        <f aca="false">IF(OR(A176="",N(E176)=0),"",IF('Girdi — Ek maliyet'!G159&lt;&gt;"",'Girdi — Ek maliyet'!G159,SUMIFS('Girdi — Faturalar'!$M$2:$M$3001,'Girdi — Faturalar'!$C$2:$C$3001,A176,'Girdi — Faturalar'!$N$2:$N$3001,$Z$4)/E176))</f>
        <v/>
      </c>
      <c r="J176" s="11" t="str">
        <f aca="false">IF(A176="","",G176*N('Girdi — Ek maliyet'!C159))</f>
        <v/>
      </c>
      <c r="K176" s="11" t="str">
        <f aca="false">IF(A176="","",G176*N('Girdi — Ek maliyet'!D159)+E176*N('Girdi — Ek maliyet'!E159))</f>
        <v/>
      </c>
      <c r="L176" s="11" t="str">
        <f aca="false">IF(A176="","",E176*N(I176)*IF('Girdi — Ek maliyet'!F159="",$D$3,'Girdi — Ek maliyet'!F159)/365)</f>
        <v/>
      </c>
      <c r="M176" s="11" t="str">
        <f aca="false">IF(A176="","",E176-J176-K176-L176)</f>
        <v/>
      </c>
      <c r="N176" s="19" t="str">
        <f aca="false">IF(OR(A176="",N(G176)=0),"",M176/G176)</f>
        <v/>
      </c>
      <c r="O176" s="11" t="str">
        <f aca="false">IF(N176="","",H176-N176)</f>
        <v/>
      </c>
      <c r="P176" s="18" t="str">
        <f aca="false">IF(OR(A176="",N(E176)=0),"",RANK(E176,$E$19:$E$218,0)+COUNTIF($E$19:E176,E176)-1)</f>
        <v/>
      </c>
      <c r="Q176" s="18" t="str">
        <f aca="false">IF(N176="","",RANK(N176,$N$19:$N$218,0)+COUNTIF($N$19:N176,N176)-1)</f>
        <v/>
      </c>
      <c r="R176" s="18" t="str">
        <f aca="false">IF(N176="","",RANK(N176,$N$19:$N$218,1)+COUNTIF($N$19:N176,N176)-1)</f>
        <v/>
      </c>
    </row>
    <row r="177" customFormat="false" ht="15" hidden="false" customHeight="false" outlineLevel="0" collapsed="false">
      <c r="A177" s="14" t="str">
        <f aca="false">IF('Girdi — Ek maliyet'!A160="","",'Girdi — Ek maliyet'!A160)</f>
        <v/>
      </c>
      <c r="B177" s="14" t="str">
        <f aca="false">IF(A177="","",'Girdi — Ek maliyet'!B160)</f>
        <v/>
      </c>
      <c r="C177" s="11" t="str">
        <f aca="false">IF(A177="","",SUMIFS('Girdi — Faturalar'!$G$2:$G$3001,'Girdi — Faturalar'!$C$2:$C$3001,A177,'Girdi — Faturalar'!$N$2:$N$3001,$Z$4))</f>
        <v/>
      </c>
      <c r="D177" s="11" t="str">
        <f aca="false">IF(A177="","",SUMIFS('Girdi — Faturalar'!$H$2:$H$3001,'Girdi — Faturalar'!$C$2:$C$3001,A177,'Girdi — Faturalar'!$N$2:$N$3001,$Z$4))</f>
        <v/>
      </c>
      <c r="E177" s="11" t="str">
        <f aca="false">IF(A177="","",SUMIFS('Girdi — Faturalar'!$I$2:$I$3001,'Girdi — Faturalar'!$C$2:$C$3001,A177,'Girdi — Faturalar'!$N$2:$N$3001,$Z$4))</f>
        <v/>
      </c>
      <c r="F177" s="16" t="str">
        <f aca="false">IF(OR(A177="",N(C177)=0),"",D177/C177)</f>
        <v/>
      </c>
      <c r="G177" s="17" t="str">
        <f aca="false">IF(A177="","",SUMIFS('Girdi — Faturalar'!$J$2:$J$3001,'Girdi — Faturalar'!$C$2:$C$3001,A177,'Girdi — Faturalar'!$N$2:$N$3001,$Z$4)/1000)</f>
        <v/>
      </c>
      <c r="H177" s="11" t="str">
        <f aca="false">IF(OR(A177="",N(G177)=0),"",E177/G177)</f>
        <v/>
      </c>
      <c r="I177" s="18" t="str">
        <f aca="false">IF(OR(A177="",N(E177)=0),"",IF('Girdi — Ek maliyet'!G160&lt;&gt;"",'Girdi — Ek maliyet'!G160,SUMIFS('Girdi — Faturalar'!$M$2:$M$3001,'Girdi — Faturalar'!$C$2:$C$3001,A177,'Girdi — Faturalar'!$N$2:$N$3001,$Z$4)/E177))</f>
        <v/>
      </c>
      <c r="J177" s="11" t="str">
        <f aca="false">IF(A177="","",G177*N('Girdi — Ek maliyet'!C160))</f>
        <v/>
      </c>
      <c r="K177" s="11" t="str">
        <f aca="false">IF(A177="","",G177*N('Girdi — Ek maliyet'!D160)+E177*N('Girdi — Ek maliyet'!E160))</f>
        <v/>
      </c>
      <c r="L177" s="11" t="str">
        <f aca="false">IF(A177="","",E177*N(I177)*IF('Girdi — Ek maliyet'!F160="",$D$3,'Girdi — Ek maliyet'!F160)/365)</f>
        <v/>
      </c>
      <c r="M177" s="11" t="str">
        <f aca="false">IF(A177="","",E177-J177-K177-L177)</f>
        <v/>
      </c>
      <c r="N177" s="19" t="str">
        <f aca="false">IF(OR(A177="",N(G177)=0),"",M177/G177)</f>
        <v/>
      </c>
      <c r="O177" s="11" t="str">
        <f aca="false">IF(N177="","",H177-N177)</f>
        <v/>
      </c>
      <c r="P177" s="18" t="str">
        <f aca="false">IF(OR(A177="",N(E177)=0),"",RANK(E177,$E$19:$E$218,0)+COUNTIF($E$19:E177,E177)-1)</f>
        <v/>
      </c>
      <c r="Q177" s="18" t="str">
        <f aca="false">IF(N177="","",RANK(N177,$N$19:$N$218,0)+COUNTIF($N$19:N177,N177)-1)</f>
        <v/>
      </c>
      <c r="R177" s="18" t="str">
        <f aca="false">IF(N177="","",RANK(N177,$N$19:$N$218,1)+COUNTIF($N$19:N177,N177)-1)</f>
        <v/>
      </c>
    </row>
    <row r="178" customFormat="false" ht="15" hidden="false" customHeight="false" outlineLevel="0" collapsed="false">
      <c r="A178" s="14" t="str">
        <f aca="false">IF('Girdi — Ek maliyet'!A161="","",'Girdi — Ek maliyet'!A161)</f>
        <v/>
      </c>
      <c r="B178" s="14" t="str">
        <f aca="false">IF(A178="","",'Girdi — Ek maliyet'!B161)</f>
        <v/>
      </c>
      <c r="C178" s="11" t="str">
        <f aca="false">IF(A178="","",SUMIFS('Girdi — Faturalar'!$G$2:$G$3001,'Girdi — Faturalar'!$C$2:$C$3001,A178,'Girdi — Faturalar'!$N$2:$N$3001,$Z$4))</f>
        <v/>
      </c>
      <c r="D178" s="11" t="str">
        <f aca="false">IF(A178="","",SUMIFS('Girdi — Faturalar'!$H$2:$H$3001,'Girdi — Faturalar'!$C$2:$C$3001,A178,'Girdi — Faturalar'!$N$2:$N$3001,$Z$4))</f>
        <v/>
      </c>
      <c r="E178" s="11" t="str">
        <f aca="false">IF(A178="","",SUMIFS('Girdi — Faturalar'!$I$2:$I$3001,'Girdi — Faturalar'!$C$2:$C$3001,A178,'Girdi — Faturalar'!$N$2:$N$3001,$Z$4))</f>
        <v/>
      </c>
      <c r="F178" s="16" t="str">
        <f aca="false">IF(OR(A178="",N(C178)=0),"",D178/C178)</f>
        <v/>
      </c>
      <c r="G178" s="17" t="str">
        <f aca="false">IF(A178="","",SUMIFS('Girdi — Faturalar'!$J$2:$J$3001,'Girdi — Faturalar'!$C$2:$C$3001,A178,'Girdi — Faturalar'!$N$2:$N$3001,$Z$4)/1000)</f>
        <v/>
      </c>
      <c r="H178" s="11" t="str">
        <f aca="false">IF(OR(A178="",N(G178)=0),"",E178/G178)</f>
        <v/>
      </c>
      <c r="I178" s="18" t="str">
        <f aca="false">IF(OR(A178="",N(E178)=0),"",IF('Girdi — Ek maliyet'!G161&lt;&gt;"",'Girdi — Ek maliyet'!G161,SUMIFS('Girdi — Faturalar'!$M$2:$M$3001,'Girdi — Faturalar'!$C$2:$C$3001,A178,'Girdi — Faturalar'!$N$2:$N$3001,$Z$4)/E178))</f>
        <v/>
      </c>
      <c r="J178" s="11" t="str">
        <f aca="false">IF(A178="","",G178*N('Girdi — Ek maliyet'!C161))</f>
        <v/>
      </c>
      <c r="K178" s="11" t="str">
        <f aca="false">IF(A178="","",G178*N('Girdi — Ek maliyet'!D161)+E178*N('Girdi — Ek maliyet'!E161))</f>
        <v/>
      </c>
      <c r="L178" s="11" t="str">
        <f aca="false">IF(A178="","",E178*N(I178)*IF('Girdi — Ek maliyet'!F161="",$D$3,'Girdi — Ek maliyet'!F161)/365)</f>
        <v/>
      </c>
      <c r="M178" s="11" t="str">
        <f aca="false">IF(A178="","",E178-J178-K178-L178)</f>
        <v/>
      </c>
      <c r="N178" s="19" t="str">
        <f aca="false">IF(OR(A178="",N(G178)=0),"",M178/G178)</f>
        <v/>
      </c>
      <c r="O178" s="11" t="str">
        <f aca="false">IF(N178="","",H178-N178)</f>
        <v/>
      </c>
      <c r="P178" s="18" t="str">
        <f aca="false">IF(OR(A178="",N(E178)=0),"",RANK(E178,$E$19:$E$218,0)+COUNTIF($E$19:E178,E178)-1)</f>
        <v/>
      </c>
      <c r="Q178" s="18" t="str">
        <f aca="false">IF(N178="","",RANK(N178,$N$19:$N$218,0)+COUNTIF($N$19:N178,N178)-1)</f>
        <v/>
      </c>
      <c r="R178" s="18" t="str">
        <f aca="false">IF(N178="","",RANK(N178,$N$19:$N$218,1)+COUNTIF($N$19:N178,N178)-1)</f>
        <v/>
      </c>
    </row>
    <row r="179" customFormat="false" ht="15" hidden="false" customHeight="false" outlineLevel="0" collapsed="false">
      <c r="A179" s="14" t="str">
        <f aca="false">IF('Girdi — Ek maliyet'!A162="","",'Girdi — Ek maliyet'!A162)</f>
        <v/>
      </c>
      <c r="B179" s="14" t="str">
        <f aca="false">IF(A179="","",'Girdi — Ek maliyet'!B162)</f>
        <v/>
      </c>
      <c r="C179" s="11" t="str">
        <f aca="false">IF(A179="","",SUMIFS('Girdi — Faturalar'!$G$2:$G$3001,'Girdi — Faturalar'!$C$2:$C$3001,A179,'Girdi — Faturalar'!$N$2:$N$3001,$Z$4))</f>
        <v/>
      </c>
      <c r="D179" s="11" t="str">
        <f aca="false">IF(A179="","",SUMIFS('Girdi — Faturalar'!$H$2:$H$3001,'Girdi — Faturalar'!$C$2:$C$3001,A179,'Girdi — Faturalar'!$N$2:$N$3001,$Z$4))</f>
        <v/>
      </c>
      <c r="E179" s="11" t="str">
        <f aca="false">IF(A179="","",SUMIFS('Girdi — Faturalar'!$I$2:$I$3001,'Girdi — Faturalar'!$C$2:$C$3001,A179,'Girdi — Faturalar'!$N$2:$N$3001,$Z$4))</f>
        <v/>
      </c>
      <c r="F179" s="16" t="str">
        <f aca="false">IF(OR(A179="",N(C179)=0),"",D179/C179)</f>
        <v/>
      </c>
      <c r="G179" s="17" t="str">
        <f aca="false">IF(A179="","",SUMIFS('Girdi — Faturalar'!$J$2:$J$3001,'Girdi — Faturalar'!$C$2:$C$3001,A179,'Girdi — Faturalar'!$N$2:$N$3001,$Z$4)/1000)</f>
        <v/>
      </c>
      <c r="H179" s="11" t="str">
        <f aca="false">IF(OR(A179="",N(G179)=0),"",E179/G179)</f>
        <v/>
      </c>
      <c r="I179" s="18" t="str">
        <f aca="false">IF(OR(A179="",N(E179)=0),"",IF('Girdi — Ek maliyet'!G162&lt;&gt;"",'Girdi — Ek maliyet'!G162,SUMIFS('Girdi — Faturalar'!$M$2:$M$3001,'Girdi — Faturalar'!$C$2:$C$3001,A179,'Girdi — Faturalar'!$N$2:$N$3001,$Z$4)/E179))</f>
        <v/>
      </c>
      <c r="J179" s="11" t="str">
        <f aca="false">IF(A179="","",G179*N('Girdi — Ek maliyet'!C162))</f>
        <v/>
      </c>
      <c r="K179" s="11" t="str">
        <f aca="false">IF(A179="","",G179*N('Girdi — Ek maliyet'!D162)+E179*N('Girdi — Ek maliyet'!E162))</f>
        <v/>
      </c>
      <c r="L179" s="11" t="str">
        <f aca="false">IF(A179="","",E179*N(I179)*IF('Girdi — Ek maliyet'!F162="",$D$3,'Girdi — Ek maliyet'!F162)/365)</f>
        <v/>
      </c>
      <c r="M179" s="11" t="str">
        <f aca="false">IF(A179="","",E179-J179-K179-L179)</f>
        <v/>
      </c>
      <c r="N179" s="19" t="str">
        <f aca="false">IF(OR(A179="",N(G179)=0),"",M179/G179)</f>
        <v/>
      </c>
      <c r="O179" s="11" t="str">
        <f aca="false">IF(N179="","",H179-N179)</f>
        <v/>
      </c>
      <c r="P179" s="18" t="str">
        <f aca="false">IF(OR(A179="",N(E179)=0),"",RANK(E179,$E$19:$E$218,0)+COUNTIF($E$19:E179,E179)-1)</f>
        <v/>
      </c>
      <c r="Q179" s="18" t="str">
        <f aca="false">IF(N179="","",RANK(N179,$N$19:$N$218,0)+COUNTIF($N$19:N179,N179)-1)</f>
        <v/>
      </c>
      <c r="R179" s="18" t="str">
        <f aca="false">IF(N179="","",RANK(N179,$N$19:$N$218,1)+COUNTIF($N$19:N179,N179)-1)</f>
        <v/>
      </c>
    </row>
    <row r="180" customFormat="false" ht="15" hidden="false" customHeight="false" outlineLevel="0" collapsed="false">
      <c r="A180" s="14" t="str">
        <f aca="false">IF('Girdi — Ek maliyet'!A163="","",'Girdi — Ek maliyet'!A163)</f>
        <v/>
      </c>
      <c r="B180" s="14" t="str">
        <f aca="false">IF(A180="","",'Girdi — Ek maliyet'!B163)</f>
        <v/>
      </c>
      <c r="C180" s="11" t="str">
        <f aca="false">IF(A180="","",SUMIFS('Girdi — Faturalar'!$G$2:$G$3001,'Girdi — Faturalar'!$C$2:$C$3001,A180,'Girdi — Faturalar'!$N$2:$N$3001,$Z$4))</f>
        <v/>
      </c>
      <c r="D180" s="11" t="str">
        <f aca="false">IF(A180="","",SUMIFS('Girdi — Faturalar'!$H$2:$H$3001,'Girdi — Faturalar'!$C$2:$C$3001,A180,'Girdi — Faturalar'!$N$2:$N$3001,$Z$4))</f>
        <v/>
      </c>
      <c r="E180" s="11" t="str">
        <f aca="false">IF(A180="","",SUMIFS('Girdi — Faturalar'!$I$2:$I$3001,'Girdi — Faturalar'!$C$2:$C$3001,A180,'Girdi — Faturalar'!$N$2:$N$3001,$Z$4))</f>
        <v/>
      </c>
      <c r="F180" s="16" t="str">
        <f aca="false">IF(OR(A180="",N(C180)=0),"",D180/C180)</f>
        <v/>
      </c>
      <c r="G180" s="17" t="str">
        <f aca="false">IF(A180="","",SUMIFS('Girdi — Faturalar'!$J$2:$J$3001,'Girdi — Faturalar'!$C$2:$C$3001,A180,'Girdi — Faturalar'!$N$2:$N$3001,$Z$4)/1000)</f>
        <v/>
      </c>
      <c r="H180" s="11" t="str">
        <f aca="false">IF(OR(A180="",N(G180)=0),"",E180/G180)</f>
        <v/>
      </c>
      <c r="I180" s="18" t="str">
        <f aca="false">IF(OR(A180="",N(E180)=0),"",IF('Girdi — Ek maliyet'!G163&lt;&gt;"",'Girdi — Ek maliyet'!G163,SUMIFS('Girdi — Faturalar'!$M$2:$M$3001,'Girdi — Faturalar'!$C$2:$C$3001,A180,'Girdi — Faturalar'!$N$2:$N$3001,$Z$4)/E180))</f>
        <v/>
      </c>
      <c r="J180" s="11" t="str">
        <f aca="false">IF(A180="","",G180*N('Girdi — Ek maliyet'!C163))</f>
        <v/>
      </c>
      <c r="K180" s="11" t="str">
        <f aca="false">IF(A180="","",G180*N('Girdi — Ek maliyet'!D163)+E180*N('Girdi — Ek maliyet'!E163))</f>
        <v/>
      </c>
      <c r="L180" s="11" t="str">
        <f aca="false">IF(A180="","",E180*N(I180)*IF('Girdi — Ek maliyet'!F163="",$D$3,'Girdi — Ek maliyet'!F163)/365)</f>
        <v/>
      </c>
      <c r="M180" s="11" t="str">
        <f aca="false">IF(A180="","",E180-J180-K180-L180)</f>
        <v/>
      </c>
      <c r="N180" s="19" t="str">
        <f aca="false">IF(OR(A180="",N(G180)=0),"",M180/G180)</f>
        <v/>
      </c>
      <c r="O180" s="11" t="str">
        <f aca="false">IF(N180="","",H180-N180)</f>
        <v/>
      </c>
      <c r="P180" s="18" t="str">
        <f aca="false">IF(OR(A180="",N(E180)=0),"",RANK(E180,$E$19:$E$218,0)+COUNTIF($E$19:E180,E180)-1)</f>
        <v/>
      </c>
      <c r="Q180" s="18" t="str">
        <f aca="false">IF(N180="","",RANK(N180,$N$19:$N$218,0)+COUNTIF($N$19:N180,N180)-1)</f>
        <v/>
      </c>
      <c r="R180" s="18" t="str">
        <f aca="false">IF(N180="","",RANK(N180,$N$19:$N$218,1)+COUNTIF($N$19:N180,N180)-1)</f>
        <v/>
      </c>
    </row>
    <row r="181" customFormat="false" ht="15" hidden="false" customHeight="false" outlineLevel="0" collapsed="false">
      <c r="A181" s="14" t="str">
        <f aca="false">IF('Girdi — Ek maliyet'!A164="","",'Girdi — Ek maliyet'!A164)</f>
        <v/>
      </c>
      <c r="B181" s="14" t="str">
        <f aca="false">IF(A181="","",'Girdi — Ek maliyet'!B164)</f>
        <v/>
      </c>
      <c r="C181" s="11" t="str">
        <f aca="false">IF(A181="","",SUMIFS('Girdi — Faturalar'!$G$2:$G$3001,'Girdi — Faturalar'!$C$2:$C$3001,A181,'Girdi — Faturalar'!$N$2:$N$3001,$Z$4))</f>
        <v/>
      </c>
      <c r="D181" s="11" t="str">
        <f aca="false">IF(A181="","",SUMIFS('Girdi — Faturalar'!$H$2:$H$3001,'Girdi — Faturalar'!$C$2:$C$3001,A181,'Girdi — Faturalar'!$N$2:$N$3001,$Z$4))</f>
        <v/>
      </c>
      <c r="E181" s="11" t="str">
        <f aca="false">IF(A181="","",SUMIFS('Girdi — Faturalar'!$I$2:$I$3001,'Girdi — Faturalar'!$C$2:$C$3001,A181,'Girdi — Faturalar'!$N$2:$N$3001,$Z$4))</f>
        <v/>
      </c>
      <c r="F181" s="16" t="str">
        <f aca="false">IF(OR(A181="",N(C181)=0),"",D181/C181)</f>
        <v/>
      </c>
      <c r="G181" s="17" t="str">
        <f aca="false">IF(A181="","",SUMIFS('Girdi — Faturalar'!$J$2:$J$3001,'Girdi — Faturalar'!$C$2:$C$3001,A181,'Girdi — Faturalar'!$N$2:$N$3001,$Z$4)/1000)</f>
        <v/>
      </c>
      <c r="H181" s="11" t="str">
        <f aca="false">IF(OR(A181="",N(G181)=0),"",E181/G181)</f>
        <v/>
      </c>
      <c r="I181" s="18" t="str">
        <f aca="false">IF(OR(A181="",N(E181)=0),"",IF('Girdi — Ek maliyet'!G164&lt;&gt;"",'Girdi — Ek maliyet'!G164,SUMIFS('Girdi — Faturalar'!$M$2:$M$3001,'Girdi — Faturalar'!$C$2:$C$3001,A181,'Girdi — Faturalar'!$N$2:$N$3001,$Z$4)/E181))</f>
        <v/>
      </c>
      <c r="J181" s="11" t="str">
        <f aca="false">IF(A181="","",G181*N('Girdi — Ek maliyet'!C164))</f>
        <v/>
      </c>
      <c r="K181" s="11" t="str">
        <f aca="false">IF(A181="","",G181*N('Girdi — Ek maliyet'!D164)+E181*N('Girdi — Ek maliyet'!E164))</f>
        <v/>
      </c>
      <c r="L181" s="11" t="str">
        <f aca="false">IF(A181="","",E181*N(I181)*IF('Girdi — Ek maliyet'!F164="",$D$3,'Girdi — Ek maliyet'!F164)/365)</f>
        <v/>
      </c>
      <c r="M181" s="11" t="str">
        <f aca="false">IF(A181="","",E181-J181-K181-L181)</f>
        <v/>
      </c>
      <c r="N181" s="19" t="str">
        <f aca="false">IF(OR(A181="",N(G181)=0),"",M181/G181)</f>
        <v/>
      </c>
      <c r="O181" s="11" t="str">
        <f aca="false">IF(N181="","",H181-N181)</f>
        <v/>
      </c>
      <c r="P181" s="18" t="str">
        <f aca="false">IF(OR(A181="",N(E181)=0),"",RANK(E181,$E$19:$E$218,0)+COUNTIF($E$19:E181,E181)-1)</f>
        <v/>
      </c>
      <c r="Q181" s="18" t="str">
        <f aca="false">IF(N181="","",RANK(N181,$N$19:$N$218,0)+COUNTIF($N$19:N181,N181)-1)</f>
        <v/>
      </c>
      <c r="R181" s="18" t="str">
        <f aca="false">IF(N181="","",RANK(N181,$N$19:$N$218,1)+COUNTIF($N$19:N181,N181)-1)</f>
        <v/>
      </c>
    </row>
    <row r="182" customFormat="false" ht="15" hidden="false" customHeight="false" outlineLevel="0" collapsed="false">
      <c r="A182" s="14" t="str">
        <f aca="false">IF('Girdi — Ek maliyet'!A165="","",'Girdi — Ek maliyet'!A165)</f>
        <v/>
      </c>
      <c r="B182" s="14" t="str">
        <f aca="false">IF(A182="","",'Girdi — Ek maliyet'!B165)</f>
        <v/>
      </c>
      <c r="C182" s="11" t="str">
        <f aca="false">IF(A182="","",SUMIFS('Girdi — Faturalar'!$G$2:$G$3001,'Girdi — Faturalar'!$C$2:$C$3001,A182,'Girdi — Faturalar'!$N$2:$N$3001,$Z$4))</f>
        <v/>
      </c>
      <c r="D182" s="11" t="str">
        <f aca="false">IF(A182="","",SUMIFS('Girdi — Faturalar'!$H$2:$H$3001,'Girdi — Faturalar'!$C$2:$C$3001,A182,'Girdi — Faturalar'!$N$2:$N$3001,$Z$4))</f>
        <v/>
      </c>
      <c r="E182" s="11" t="str">
        <f aca="false">IF(A182="","",SUMIFS('Girdi — Faturalar'!$I$2:$I$3001,'Girdi — Faturalar'!$C$2:$C$3001,A182,'Girdi — Faturalar'!$N$2:$N$3001,$Z$4))</f>
        <v/>
      </c>
      <c r="F182" s="16" t="str">
        <f aca="false">IF(OR(A182="",N(C182)=0),"",D182/C182)</f>
        <v/>
      </c>
      <c r="G182" s="17" t="str">
        <f aca="false">IF(A182="","",SUMIFS('Girdi — Faturalar'!$J$2:$J$3001,'Girdi — Faturalar'!$C$2:$C$3001,A182,'Girdi — Faturalar'!$N$2:$N$3001,$Z$4)/1000)</f>
        <v/>
      </c>
      <c r="H182" s="11" t="str">
        <f aca="false">IF(OR(A182="",N(G182)=0),"",E182/G182)</f>
        <v/>
      </c>
      <c r="I182" s="18" t="str">
        <f aca="false">IF(OR(A182="",N(E182)=0),"",IF('Girdi — Ek maliyet'!G165&lt;&gt;"",'Girdi — Ek maliyet'!G165,SUMIFS('Girdi — Faturalar'!$M$2:$M$3001,'Girdi — Faturalar'!$C$2:$C$3001,A182,'Girdi — Faturalar'!$N$2:$N$3001,$Z$4)/E182))</f>
        <v/>
      </c>
      <c r="J182" s="11" t="str">
        <f aca="false">IF(A182="","",G182*N('Girdi — Ek maliyet'!C165))</f>
        <v/>
      </c>
      <c r="K182" s="11" t="str">
        <f aca="false">IF(A182="","",G182*N('Girdi — Ek maliyet'!D165)+E182*N('Girdi — Ek maliyet'!E165))</f>
        <v/>
      </c>
      <c r="L182" s="11" t="str">
        <f aca="false">IF(A182="","",E182*N(I182)*IF('Girdi — Ek maliyet'!F165="",$D$3,'Girdi — Ek maliyet'!F165)/365)</f>
        <v/>
      </c>
      <c r="M182" s="11" t="str">
        <f aca="false">IF(A182="","",E182-J182-K182-L182)</f>
        <v/>
      </c>
      <c r="N182" s="19" t="str">
        <f aca="false">IF(OR(A182="",N(G182)=0),"",M182/G182)</f>
        <v/>
      </c>
      <c r="O182" s="11" t="str">
        <f aca="false">IF(N182="","",H182-N182)</f>
        <v/>
      </c>
      <c r="P182" s="18" t="str">
        <f aca="false">IF(OR(A182="",N(E182)=0),"",RANK(E182,$E$19:$E$218,0)+COUNTIF($E$19:E182,E182)-1)</f>
        <v/>
      </c>
      <c r="Q182" s="18" t="str">
        <f aca="false">IF(N182="","",RANK(N182,$N$19:$N$218,0)+COUNTIF($N$19:N182,N182)-1)</f>
        <v/>
      </c>
      <c r="R182" s="18" t="str">
        <f aca="false">IF(N182="","",RANK(N182,$N$19:$N$218,1)+COUNTIF($N$19:N182,N182)-1)</f>
        <v/>
      </c>
    </row>
    <row r="183" customFormat="false" ht="15" hidden="false" customHeight="false" outlineLevel="0" collapsed="false">
      <c r="A183" s="14" t="str">
        <f aca="false">IF('Girdi — Ek maliyet'!A166="","",'Girdi — Ek maliyet'!A166)</f>
        <v/>
      </c>
      <c r="B183" s="14" t="str">
        <f aca="false">IF(A183="","",'Girdi — Ek maliyet'!B166)</f>
        <v/>
      </c>
      <c r="C183" s="11" t="str">
        <f aca="false">IF(A183="","",SUMIFS('Girdi — Faturalar'!$G$2:$G$3001,'Girdi — Faturalar'!$C$2:$C$3001,A183,'Girdi — Faturalar'!$N$2:$N$3001,$Z$4))</f>
        <v/>
      </c>
      <c r="D183" s="11" t="str">
        <f aca="false">IF(A183="","",SUMIFS('Girdi — Faturalar'!$H$2:$H$3001,'Girdi — Faturalar'!$C$2:$C$3001,A183,'Girdi — Faturalar'!$N$2:$N$3001,$Z$4))</f>
        <v/>
      </c>
      <c r="E183" s="11" t="str">
        <f aca="false">IF(A183="","",SUMIFS('Girdi — Faturalar'!$I$2:$I$3001,'Girdi — Faturalar'!$C$2:$C$3001,A183,'Girdi — Faturalar'!$N$2:$N$3001,$Z$4))</f>
        <v/>
      </c>
      <c r="F183" s="16" t="str">
        <f aca="false">IF(OR(A183="",N(C183)=0),"",D183/C183)</f>
        <v/>
      </c>
      <c r="G183" s="17" t="str">
        <f aca="false">IF(A183="","",SUMIFS('Girdi — Faturalar'!$J$2:$J$3001,'Girdi — Faturalar'!$C$2:$C$3001,A183,'Girdi — Faturalar'!$N$2:$N$3001,$Z$4)/1000)</f>
        <v/>
      </c>
      <c r="H183" s="11" t="str">
        <f aca="false">IF(OR(A183="",N(G183)=0),"",E183/G183)</f>
        <v/>
      </c>
      <c r="I183" s="18" t="str">
        <f aca="false">IF(OR(A183="",N(E183)=0),"",IF('Girdi — Ek maliyet'!G166&lt;&gt;"",'Girdi — Ek maliyet'!G166,SUMIFS('Girdi — Faturalar'!$M$2:$M$3001,'Girdi — Faturalar'!$C$2:$C$3001,A183,'Girdi — Faturalar'!$N$2:$N$3001,$Z$4)/E183))</f>
        <v/>
      </c>
      <c r="J183" s="11" t="str">
        <f aca="false">IF(A183="","",G183*N('Girdi — Ek maliyet'!C166))</f>
        <v/>
      </c>
      <c r="K183" s="11" t="str">
        <f aca="false">IF(A183="","",G183*N('Girdi — Ek maliyet'!D166)+E183*N('Girdi — Ek maliyet'!E166))</f>
        <v/>
      </c>
      <c r="L183" s="11" t="str">
        <f aca="false">IF(A183="","",E183*N(I183)*IF('Girdi — Ek maliyet'!F166="",$D$3,'Girdi — Ek maliyet'!F166)/365)</f>
        <v/>
      </c>
      <c r="M183" s="11" t="str">
        <f aca="false">IF(A183="","",E183-J183-K183-L183)</f>
        <v/>
      </c>
      <c r="N183" s="19" t="str">
        <f aca="false">IF(OR(A183="",N(G183)=0),"",M183/G183)</f>
        <v/>
      </c>
      <c r="O183" s="11" t="str">
        <f aca="false">IF(N183="","",H183-N183)</f>
        <v/>
      </c>
      <c r="P183" s="18" t="str">
        <f aca="false">IF(OR(A183="",N(E183)=0),"",RANK(E183,$E$19:$E$218,0)+COUNTIF($E$19:E183,E183)-1)</f>
        <v/>
      </c>
      <c r="Q183" s="18" t="str">
        <f aca="false">IF(N183="","",RANK(N183,$N$19:$N$218,0)+COUNTIF($N$19:N183,N183)-1)</f>
        <v/>
      </c>
      <c r="R183" s="18" t="str">
        <f aca="false">IF(N183="","",RANK(N183,$N$19:$N$218,1)+COUNTIF($N$19:N183,N183)-1)</f>
        <v/>
      </c>
    </row>
    <row r="184" customFormat="false" ht="15" hidden="false" customHeight="false" outlineLevel="0" collapsed="false">
      <c r="A184" s="14" t="str">
        <f aca="false">IF('Girdi — Ek maliyet'!A167="","",'Girdi — Ek maliyet'!A167)</f>
        <v/>
      </c>
      <c r="B184" s="14" t="str">
        <f aca="false">IF(A184="","",'Girdi — Ek maliyet'!B167)</f>
        <v/>
      </c>
      <c r="C184" s="11" t="str">
        <f aca="false">IF(A184="","",SUMIFS('Girdi — Faturalar'!$G$2:$G$3001,'Girdi — Faturalar'!$C$2:$C$3001,A184,'Girdi — Faturalar'!$N$2:$N$3001,$Z$4))</f>
        <v/>
      </c>
      <c r="D184" s="11" t="str">
        <f aca="false">IF(A184="","",SUMIFS('Girdi — Faturalar'!$H$2:$H$3001,'Girdi — Faturalar'!$C$2:$C$3001,A184,'Girdi — Faturalar'!$N$2:$N$3001,$Z$4))</f>
        <v/>
      </c>
      <c r="E184" s="11" t="str">
        <f aca="false">IF(A184="","",SUMIFS('Girdi — Faturalar'!$I$2:$I$3001,'Girdi — Faturalar'!$C$2:$C$3001,A184,'Girdi — Faturalar'!$N$2:$N$3001,$Z$4))</f>
        <v/>
      </c>
      <c r="F184" s="16" t="str">
        <f aca="false">IF(OR(A184="",N(C184)=0),"",D184/C184)</f>
        <v/>
      </c>
      <c r="G184" s="17" t="str">
        <f aca="false">IF(A184="","",SUMIFS('Girdi — Faturalar'!$J$2:$J$3001,'Girdi — Faturalar'!$C$2:$C$3001,A184,'Girdi — Faturalar'!$N$2:$N$3001,$Z$4)/1000)</f>
        <v/>
      </c>
      <c r="H184" s="11" t="str">
        <f aca="false">IF(OR(A184="",N(G184)=0),"",E184/G184)</f>
        <v/>
      </c>
      <c r="I184" s="18" t="str">
        <f aca="false">IF(OR(A184="",N(E184)=0),"",IF('Girdi — Ek maliyet'!G167&lt;&gt;"",'Girdi — Ek maliyet'!G167,SUMIFS('Girdi — Faturalar'!$M$2:$M$3001,'Girdi — Faturalar'!$C$2:$C$3001,A184,'Girdi — Faturalar'!$N$2:$N$3001,$Z$4)/E184))</f>
        <v/>
      </c>
      <c r="J184" s="11" t="str">
        <f aca="false">IF(A184="","",G184*N('Girdi — Ek maliyet'!C167))</f>
        <v/>
      </c>
      <c r="K184" s="11" t="str">
        <f aca="false">IF(A184="","",G184*N('Girdi — Ek maliyet'!D167)+E184*N('Girdi — Ek maliyet'!E167))</f>
        <v/>
      </c>
      <c r="L184" s="11" t="str">
        <f aca="false">IF(A184="","",E184*N(I184)*IF('Girdi — Ek maliyet'!F167="",$D$3,'Girdi — Ek maliyet'!F167)/365)</f>
        <v/>
      </c>
      <c r="M184" s="11" t="str">
        <f aca="false">IF(A184="","",E184-J184-K184-L184)</f>
        <v/>
      </c>
      <c r="N184" s="19" t="str">
        <f aca="false">IF(OR(A184="",N(G184)=0),"",M184/G184)</f>
        <v/>
      </c>
      <c r="O184" s="11" t="str">
        <f aca="false">IF(N184="","",H184-N184)</f>
        <v/>
      </c>
      <c r="P184" s="18" t="str">
        <f aca="false">IF(OR(A184="",N(E184)=0),"",RANK(E184,$E$19:$E$218,0)+COUNTIF($E$19:E184,E184)-1)</f>
        <v/>
      </c>
      <c r="Q184" s="18" t="str">
        <f aca="false">IF(N184="","",RANK(N184,$N$19:$N$218,0)+COUNTIF($N$19:N184,N184)-1)</f>
        <v/>
      </c>
      <c r="R184" s="18" t="str">
        <f aca="false">IF(N184="","",RANK(N184,$N$19:$N$218,1)+COUNTIF($N$19:N184,N184)-1)</f>
        <v/>
      </c>
    </row>
    <row r="185" customFormat="false" ht="15" hidden="false" customHeight="false" outlineLevel="0" collapsed="false">
      <c r="A185" s="14" t="str">
        <f aca="false">IF('Girdi — Ek maliyet'!A168="","",'Girdi — Ek maliyet'!A168)</f>
        <v/>
      </c>
      <c r="B185" s="14" t="str">
        <f aca="false">IF(A185="","",'Girdi — Ek maliyet'!B168)</f>
        <v/>
      </c>
      <c r="C185" s="11" t="str">
        <f aca="false">IF(A185="","",SUMIFS('Girdi — Faturalar'!$G$2:$G$3001,'Girdi — Faturalar'!$C$2:$C$3001,A185,'Girdi — Faturalar'!$N$2:$N$3001,$Z$4))</f>
        <v/>
      </c>
      <c r="D185" s="11" t="str">
        <f aca="false">IF(A185="","",SUMIFS('Girdi — Faturalar'!$H$2:$H$3001,'Girdi — Faturalar'!$C$2:$C$3001,A185,'Girdi — Faturalar'!$N$2:$N$3001,$Z$4))</f>
        <v/>
      </c>
      <c r="E185" s="11" t="str">
        <f aca="false">IF(A185="","",SUMIFS('Girdi — Faturalar'!$I$2:$I$3001,'Girdi — Faturalar'!$C$2:$C$3001,A185,'Girdi — Faturalar'!$N$2:$N$3001,$Z$4))</f>
        <v/>
      </c>
      <c r="F185" s="16" t="str">
        <f aca="false">IF(OR(A185="",N(C185)=0),"",D185/C185)</f>
        <v/>
      </c>
      <c r="G185" s="17" t="str">
        <f aca="false">IF(A185="","",SUMIFS('Girdi — Faturalar'!$J$2:$J$3001,'Girdi — Faturalar'!$C$2:$C$3001,A185,'Girdi — Faturalar'!$N$2:$N$3001,$Z$4)/1000)</f>
        <v/>
      </c>
      <c r="H185" s="11" t="str">
        <f aca="false">IF(OR(A185="",N(G185)=0),"",E185/G185)</f>
        <v/>
      </c>
      <c r="I185" s="18" t="str">
        <f aca="false">IF(OR(A185="",N(E185)=0),"",IF('Girdi — Ek maliyet'!G168&lt;&gt;"",'Girdi — Ek maliyet'!G168,SUMIFS('Girdi — Faturalar'!$M$2:$M$3001,'Girdi — Faturalar'!$C$2:$C$3001,A185,'Girdi — Faturalar'!$N$2:$N$3001,$Z$4)/E185))</f>
        <v/>
      </c>
      <c r="J185" s="11" t="str">
        <f aca="false">IF(A185="","",G185*N('Girdi — Ek maliyet'!C168))</f>
        <v/>
      </c>
      <c r="K185" s="11" t="str">
        <f aca="false">IF(A185="","",G185*N('Girdi — Ek maliyet'!D168)+E185*N('Girdi — Ek maliyet'!E168))</f>
        <v/>
      </c>
      <c r="L185" s="11" t="str">
        <f aca="false">IF(A185="","",E185*N(I185)*IF('Girdi — Ek maliyet'!F168="",$D$3,'Girdi — Ek maliyet'!F168)/365)</f>
        <v/>
      </c>
      <c r="M185" s="11" t="str">
        <f aca="false">IF(A185="","",E185-J185-K185-L185)</f>
        <v/>
      </c>
      <c r="N185" s="19" t="str">
        <f aca="false">IF(OR(A185="",N(G185)=0),"",M185/G185)</f>
        <v/>
      </c>
      <c r="O185" s="11" t="str">
        <f aca="false">IF(N185="","",H185-N185)</f>
        <v/>
      </c>
      <c r="P185" s="18" t="str">
        <f aca="false">IF(OR(A185="",N(E185)=0),"",RANK(E185,$E$19:$E$218,0)+COUNTIF($E$19:E185,E185)-1)</f>
        <v/>
      </c>
      <c r="Q185" s="18" t="str">
        <f aca="false">IF(N185="","",RANK(N185,$N$19:$N$218,0)+COUNTIF($N$19:N185,N185)-1)</f>
        <v/>
      </c>
      <c r="R185" s="18" t="str">
        <f aca="false">IF(N185="","",RANK(N185,$N$19:$N$218,1)+COUNTIF($N$19:N185,N185)-1)</f>
        <v/>
      </c>
    </row>
    <row r="186" customFormat="false" ht="15" hidden="false" customHeight="false" outlineLevel="0" collapsed="false">
      <c r="A186" s="14" t="str">
        <f aca="false">IF('Girdi — Ek maliyet'!A169="","",'Girdi — Ek maliyet'!A169)</f>
        <v/>
      </c>
      <c r="B186" s="14" t="str">
        <f aca="false">IF(A186="","",'Girdi — Ek maliyet'!B169)</f>
        <v/>
      </c>
      <c r="C186" s="11" t="str">
        <f aca="false">IF(A186="","",SUMIFS('Girdi — Faturalar'!$G$2:$G$3001,'Girdi — Faturalar'!$C$2:$C$3001,A186,'Girdi — Faturalar'!$N$2:$N$3001,$Z$4))</f>
        <v/>
      </c>
      <c r="D186" s="11" t="str">
        <f aca="false">IF(A186="","",SUMIFS('Girdi — Faturalar'!$H$2:$H$3001,'Girdi — Faturalar'!$C$2:$C$3001,A186,'Girdi — Faturalar'!$N$2:$N$3001,$Z$4))</f>
        <v/>
      </c>
      <c r="E186" s="11" t="str">
        <f aca="false">IF(A186="","",SUMIFS('Girdi — Faturalar'!$I$2:$I$3001,'Girdi — Faturalar'!$C$2:$C$3001,A186,'Girdi — Faturalar'!$N$2:$N$3001,$Z$4))</f>
        <v/>
      </c>
      <c r="F186" s="16" t="str">
        <f aca="false">IF(OR(A186="",N(C186)=0),"",D186/C186)</f>
        <v/>
      </c>
      <c r="G186" s="17" t="str">
        <f aca="false">IF(A186="","",SUMIFS('Girdi — Faturalar'!$J$2:$J$3001,'Girdi — Faturalar'!$C$2:$C$3001,A186,'Girdi — Faturalar'!$N$2:$N$3001,$Z$4)/1000)</f>
        <v/>
      </c>
      <c r="H186" s="11" t="str">
        <f aca="false">IF(OR(A186="",N(G186)=0),"",E186/G186)</f>
        <v/>
      </c>
      <c r="I186" s="18" t="str">
        <f aca="false">IF(OR(A186="",N(E186)=0),"",IF('Girdi — Ek maliyet'!G169&lt;&gt;"",'Girdi — Ek maliyet'!G169,SUMIFS('Girdi — Faturalar'!$M$2:$M$3001,'Girdi — Faturalar'!$C$2:$C$3001,A186,'Girdi — Faturalar'!$N$2:$N$3001,$Z$4)/E186))</f>
        <v/>
      </c>
      <c r="J186" s="11" t="str">
        <f aca="false">IF(A186="","",G186*N('Girdi — Ek maliyet'!C169))</f>
        <v/>
      </c>
      <c r="K186" s="11" t="str">
        <f aca="false">IF(A186="","",G186*N('Girdi — Ek maliyet'!D169)+E186*N('Girdi — Ek maliyet'!E169))</f>
        <v/>
      </c>
      <c r="L186" s="11" t="str">
        <f aca="false">IF(A186="","",E186*N(I186)*IF('Girdi — Ek maliyet'!F169="",$D$3,'Girdi — Ek maliyet'!F169)/365)</f>
        <v/>
      </c>
      <c r="M186" s="11" t="str">
        <f aca="false">IF(A186="","",E186-J186-K186-L186)</f>
        <v/>
      </c>
      <c r="N186" s="19" t="str">
        <f aca="false">IF(OR(A186="",N(G186)=0),"",M186/G186)</f>
        <v/>
      </c>
      <c r="O186" s="11" t="str">
        <f aca="false">IF(N186="","",H186-N186)</f>
        <v/>
      </c>
      <c r="P186" s="18" t="str">
        <f aca="false">IF(OR(A186="",N(E186)=0),"",RANK(E186,$E$19:$E$218,0)+COUNTIF($E$19:E186,E186)-1)</f>
        <v/>
      </c>
      <c r="Q186" s="18" t="str">
        <f aca="false">IF(N186="","",RANK(N186,$N$19:$N$218,0)+COUNTIF($N$19:N186,N186)-1)</f>
        <v/>
      </c>
      <c r="R186" s="18" t="str">
        <f aca="false">IF(N186="","",RANK(N186,$N$19:$N$218,1)+COUNTIF($N$19:N186,N186)-1)</f>
        <v/>
      </c>
    </row>
    <row r="187" customFormat="false" ht="15" hidden="false" customHeight="false" outlineLevel="0" collapsed="false">
      <c r="A187" s="14" t="str">
        <f aca="false">IF('Girdi — Ek maliyet'!A170="","",'Girdi — Ek maliyet'!A170)</f>
        <v/>
      </c>
      <c r="B187" s="14" t="str">
        <f aca="false">IF(A187="","",'Girdi — Ek maliyet'!B170)</f>
        <v/>
      </c>
      <c r="C187" s="11" t="str">
        <f aca="false">IF(A187="","",SUMIFS('Girdi — Faturalar'!$G$2:$G$3001,'Girdi — Faturalar'!$C$2:$C$3001,A187,'Girdi — Faturalar'!$N$2:$N$3001,$Z$4))</f>
        <v/>
      </c>
      <c r="D187" s="11" t="str">
        <f aca="false">IF(A187="","",SUMIFS('Girdi — Faturalar'!$H$2:$H$3001,'Girdi — Faturalar'!$C$2:$C$3001,A187,'Girdi — Faturalar'!$N$2:$N$3001,$Z$4))</f>
        <v/>
      </c>
      <c r="E187" s="11" t="str">
        <f aca="false">IF(A187="","",SUMIFS('Girdi — Faturalar'!$I$2:$I$3001,'Girdi — Faturalar'!$C$2:$C$3001,A187,'Girdi — Faturalar'!$N$2:$N$3001,$Z$4))</f>
        <v/>
      </c>
      <c r="F187" s="16" t="str">
        <f aca="false">IF(OR(A187="",N(C187)=0),"",D187/C187)</f>
        <v/>
      </c>
      <c r="G187" s="17" t="str">
        <f aca="false">IF(A187="","",SUMIFS('Girdi — Faturalar'!$J$2:$J$3001,'Girdi — Faturalar'!$C$2:$C$3001,A187,'Girdi — Faturalar'!$N$2:$N$3001,$Z$4)/1000)</f>
        <v/>
      </c>
      <c r="H187" s="11" t="str">
        <f aca="false">IF(OR(A187="",N(G187)=0),"",E187/G187)</f>
        <v/>
      </c>
      <c r="I187" s="18" t="str">
        <f aca="false">IF(OR(A187="",N(E187)=0),"",IF('Girdi — Ek maliyet'!G170&lt;&gt;"",'Girdi — Ek maliyet'!G170,SUMIFS('Girdi — Faturalar'!$M$2:$M$3001,'Girdi — Faturalar'!$C$2:$C$3001,A187,'Girdi — Faturalar'!$N$2:$N$3001,$Z$4)/E187))</f>
        <v/>
      </c>
      <c r="J187" s="11" t="str">
        <f aca="false">IF(A187="","",G187*N('Girdi — Ek maliyet'!C170))</f>
        <v/>
      </c>
      <c r="K187" s="11" t="str">
        <f aca="false">IF(A187="","",G187*N('Girdi — Ek maliyet'!D170)+E187*N('Girdi — Ek maliyet'!E170))</f>
        <v/>
      </c>
      <c r="L187" s="11" t="str">
        <f aca="false">IF(A187="","",E187*N(I187)*IF('Girdi — Ek maliyet'!F170="",$D$3,'Girdi — Ek maliyet'!F170)/365)</f>
        <v/>
      </c>
      <c r="M187" s="11" t="str">
        <f aca="false">IF(A187="","",E187-J187-K187-L187)</f>
        <v/>
      </c>
      <c r="N187" s="19" t="str">
        <f aca="false">IF(OR(A187="",N(G187)=0),"",M187/G187)</f>
        <v/>
      </c>
      <c r="O187" s="11" t="str">
        <f aca="false">IF(N187="","",H187-N187)</f>
        <v/>
      </c>
      <c r="P187" s="18" t="str">
        <f aca="false">IF(OR(A187="",N(E187)=0),"",RANK(E187,$E$19:$E$218,0)+COUNTIF($E$19:E187,E187)-1)</f>
        <v/>
      </c>
      <c r="Q187" s="18" t="str">
        <f aca="false">IF(N187="","",RANK(N187,$N$19:$N$218,0)+COUNTIF($N$19:N187,N187)-1)</f>
        <v/>
      </c>
      <c r="R187" s="18" t="str">
        <f aca="false">IF(N187="","",RANK(N187,$N$19:$N$218,1)+COUNTIF($N$19:N187,N187)-1)</f>
        <v/>
      </c>
    </row>
    <row r="188" customFormat="false" ht="15" hidden="false" customHeight="false" outlineLevel="0" collapsed="false">
      <c r="A188" s="14" t="str">
        <f aca="false">IF('Girdi — Ek maliyet'!A171="","",'Girdi — Ek maliyet'!A171)</f>
        <v/>
      </c>
      <c r="B188" s="14" t="str">
        <f aca="false">IF(A188="","",'Girdi — Ek maliyet'!B171)</f>
        <v/>
      </c>
      <c r="C188" s="11" t="str">
        <f aca="false">IF(A188="","",SUMIFS('Girdi — Faturalar'!$G$2:$G$3001,'Girdi — Faturalar'!$C$2:$C$3001,A188,'Girdi — Faturalar'!$N$2:$N$3001,$Z$4))</f>
        <v/>
      </c>
      <c r="D188" s="11" t="str">
        <f aca="false">IF(A188="","",SUMIFS('Girdi — Faturalar'!$H$2:$H$3001,'Girdi — Faturalar'!$C$2:$C$3001,A188,'Girdi — Faturalar'!$N$2:$N$3001,$Z$4))</f>
        <v/>
      </c>
      <c r="E188" s="11" t="str">
        <f aca="false">IF(A188="","",SUMIFS('Girdi — Faturalar'!$I$2:$I$3001,'Girdi — Faturalar'!$C$2:$C$3001,A188,'Girdi — Faturalar'!$N$2:$N$3001,$Z$4))</f>
        <v/>
      </c>
      <c r="F188" s="16" t="str">
        <f aca="false">IF(OR(A188="",N(C188)=0),"",D188/C188)</f>
        <v/>
      </c>
      <c r="G188" s="17" t="str">
        <f aca="false">IF(A188="","",SUMIFS('Girdi — Faturalar'!$J$2:$J$3001,'Girdi — Faturalar'!$C$2:$C$3001,A188,'Girdi — Faturalar'!$N$2:$N$3001,$Z$4)/1000)</f>
        <v/>
      </c>
      <c r="H188" s="11" t="str">
        <f aca="false">IF(OR(A188="",N(G188)=0),"",E188/G188)</f>
        <v/>
      </c>
      <c r="I188" s="18" t="str">
        <f aca="false">IF(OR(A188="",N(E188)=0),"",IF('Girdi — Ek maliyet'!G171&lt;&gt;"",'Girdi — Ek maliyet'!G171,SUMIFS('Girdi — Faturalar'!$M$2:$M$3001,'Girdi — Faturalar'!$C$2:$C$3001,A188,'Girdi — Faturalar'!$N$2:$N$3001,$Z$4)/E188))</f>
        <v/>
      </c>
      <c r="J188" s="11" t="str">
        <f aca="false">IF(A188="","",G188*N('Girdi — Ek maliyet'!C171))</f>
        <v/>
      </c>
      <c r="K188" s="11" t="str">
        <f aca="false">IF(A188="","",G188*N('Girdi — Ek maliyet'!D171)+E188*N('Girdi — Ek maliyet'!E171))</f>
        <v/>
      </c>
      <c r="L188" s="11" t="str">
        <f aca="false">IF(A188="","",E188*N(I188)*IF('Girdi — Ek maliyet'!F171="",$D$3,'Girdi — Ek maliyet'!F171)/365)</f>
        <v/>
      </c>
      <c r="M188" s="11" t="str">
        <f aca="false">IF(A188="","",E188-J188-K188-L188)</f>
        <v/>
      </c>
      <c r="N188" s="19" t="str">
        <f aca="false">IF(OR(A188="",N(G188)=0),"",M188/G188)</f>
        <v/>
      </c>
      <c r="O188" s="11" t="str">
        <f aca="false">IF(N188="","",H188-N188)</f>
        <v/>
      </c>
      <c r="P188" s="18" t="str">
        <f aca="false">IF(OR(A188="",N(E188)=0),"",RANK(E188,$E$19:$E$218,0)+COUNTIF($E$19:E188,E188)-1)</f>
        <v/>
      </c>
      <c r="Q188" s="18" t="str">
        <f aca="false">IF(N188="","",RANK(N188,$N$19:$N$218,0)+COUNTIF($N$19:N188,N188)-1)</f>
        <v/>
      </c>
      <c r="R188" s="18" t="str">
        <f aca="false">IF(N188="","",RANK(N188,$N$19:$N$218,1)+COUNTIF($N$19:N188,N188)-1)</f>
        <v/>
      </c>
    </row>
    <row r="189" customFormat="false" ht="15" hidden="false" customHeight="false" outlineLevel="0" collapsed="false">
      <c r="A189" s="14" t="str">
        <f aca="false">IF('Girdi — Ek maliyet'!A172="","",'Girdi — Ek maliyet'!A172)</f>
        <v/>
      </c>
      <c r="B189" s="14" t="str">
        <f aca="false">IF(A189="","",'Girdi — Ek maliyet'!B172)</f>
        <v/>
      </c>
      <c r="C189" s="11" t="str">
        <f aca="false">IF(A189="","",SUMIFS('Girdi — Faturalar'!$G$2:$G$3001,'Girdi — Faturalar'!$C$2:$C$3001,A189,'Girdi — Faturalar'!$N$2:$N$3001,$Z$4))</f>
        <v/>
      </c>
      <c r="D189" s="11" t="str">
        <f aca="false">IF(A189="","",SUMIFS('Girdi — Faturalar'!$H$2:$H$3001,'Girdi — Faturalar'!$C$2:$C$3001,A189,'Girdi — Faturalar'!$N$2:$N$3001,$Z$4))</f>
        <v/>
      </c>
      <c r="E189" s="11" t="str">
        <f aca="false">IF(A189="","",SUMIFS('Girdi — Faturalar'!$I$2:$I$3001,'Girdi — Faturalar'!$C$2:$C$3001,A189,'Girdi — Faturalar'!$N$2:$N$3001,$Z$4))</f>
        <v/>
      </c>
      <c r="F189" s="16" t="str">
        <f aca="false">IF(OR(A189="",N(C189)=0),"",D189/C189)</f>
        <v/>
      </c>
      <c r="G189" s="17" t="str">
        <f aca="false">IF(A189="","",SUMIFS('Girdi — Faturalar'!$J$2:$J$3001,'Girdi — Faturalar'!$C$2:$C$3001,A189,'Girdi — Faturalar'!$N$2:$N$3001,$Z$4)/1000)</f>
        <v/>
      </c>
      <c r="H189" s="11" t="str">
        <f aca="false">IF(OR(A189="",N(G189)=0),"",E189/G189)</f>
        <v/>
      </c>
      <c r="I189" s="18" t="str">
        <f aca="false">IF(OR(A189="",N(E189)=0),"",IF('Girdi — Ek maliyet'!G172&lt;&gt;"",'Girdi — Ek maliyet'!G172,SUMIFS('Girdi — Faturalar'!$M$2:$M$3001,'Girdi — Faturalar'!$C$2:$C$3001,A189,'Girdi — Faturalar'!$N$2:$N$3001,$Z$4)/E189))</f>
        <v/>
      </c>
      <c r="J189" s="11" t="str">
        <f aca="false">IF(A189="","",G189*N('Girdi — Ek maliyet'!C172))</f>
        <v/>
      </c>
      <c r="K189" s="11" t="str">
        <f aca="false">IF(A189="","",G189*N('Girdi — Ek maliyet'!D172)+E189*N('Girdi — Ek maliyet'!E172))</f>
        <v/>
      </c>
      <c r="L189" s="11" t="str">
        <f aca="false">IF(A189="","",E189*N(I189)*IF('Girdi — Ek maliyet'!F172="",$D$3,'Girdi — Ek maliyet'!F172)/365)</f>
        <v/>
      </c>
      <c r="M189" s="11" t="str">
        <f aca="false">IF(A189="","",E189-J189-K189-L189)</f>
        <v/>
      </c>
      <c r="N189" s="19" t="str">
        <f aca="false">IF(OR(A189="",N(G189)=0),"",M189/G189)</f>
        <v/>
      </c>
      <c r="O189" s="11" t="str">
        <f aca="false">IF(N189="","",H189-N189)</f>
        <v/>
      </c>
      <c r="P189" s="18" t="str">
        <f aca="false">IF(OR(A189="",N(E189)=0),"",RANK(E189,$E$19:$E$218,0)+COUNTIF($E$19:E189,E189)-1)</f>
        <v/>
      </c>
      <c r="Q189" s="18" t="str">
        <f aca="false">IF(N189="","",RANK(N189,$N$19:$N$218,0)+COUNTIF($N$19:N189,N189)-1)</f>
        <v/>
      </c>
      <c r="R189" s="18" t="str">
        <f aca="false">IF(N189="","",RANK(N189,$N$19:$N$218,1)+COUNTIF($N$19:N189,N189)-1)</f>
        <v/>
      </c>
    </row>
    <row r="190" customFormat="false" ht="15" hidden="false" customHeight="false" outlineLevel="0" collapsed="false">
      <c r="A190" s="14" t="str">
        <f aca="false">IF('Girdi — Ek maliyet'!A173="","",'Girdi — Ek maliyet'!A173)</f>
        <v/>
      </c>
      <c r="B190" s="14" t="str">
        <f aca="false">IF(A190="","",'Girdi — Ek maliyet'!B173)</f>
        <v/>
      </c>
      <c r="C190" s="11" t="str">
        <f aca="false">IF(A190="","",SUMIFS('Girdi — Faturalar'!$G$2:$G$3001,'Girdi — Faturalar'!$C$2:$C$3001,A190,'Girdi — Faturalar'!$N$2:$N$3001,$Z$4))</f>
        <v/>
      </c>
      <c r="D190" s="11" t="str">
        <f aca="false">IF(A190="","",SUMIFS('Girdi — Faturalar'!$H$2:$H$3001,'Girdi — Faturalar'!$C$2:$C$3001,A190,'Girdi — Faturalar'!$N$2:$N$3001,$Z$4))</f>
        <v/>
      </c>
      <c r="E190" s="11" t="str">
        <f aca="false">IF(A190="","",SUMIFS('Girdi — Faturalar'!$I$2:$I$3001,'Girdi — Faturalar'!$C$2:$C$3001,A190,'Girdi — Faturalar'!$N$2:$N$3001,$Z$4))</f>
        <v/>
      </c>
      <c r="F190" s="16" t="str">
        <f aca="false">IF(OR(A190="",N(C190)=0),"",D190/C190)</f>
        <v/>
      </c>
      <c r="G190" s="17" t="str">
        <f aca="false">IF(A190="","",SUMIFS('Girdi — Faturalar'!$J$2:$J$3001,'Girdi — Faturalar'!$C$2:$C$3001,A190,'Girdi — Faturalar'!$N$2:$N$3001,$Z$4)/1000)</f>
        <v/>
      </c>
      <c r="H190" s="11" t="str">
        <f aca="false">IF(OR(A190="",N(G190)=0),"",E190/G190)</f>
        <v/>
      </c>
      <c r="I190" s="18" t="str">
        <f aca="false">IF(OR(A190="",N(E190)=0),"",IF('Girdi — Ek maliyet'!G173&lt;&gt;"",'Girdi — Ek maliyet'!G173,SUMIFS('Girdi — Faturalar'!$M$2:$M$3001,'Girdi — Faturalar'!$C$2:$C$3001,A190,'Girdi — Faturalar'!$N$2:$N$3001,$Z$4)/E190))</f>
        <v/>
      </c>
      <c r="J190" s="11" t="str">
        <f aca="false">IF(A190="","",G190*N('Girdi — Ek maliyet'!C173))</f>
        <v/>
      </c>
      <c r="K190" s="11" t="str">
        <f aca="false">IF(A190="","",G190*N('Girdi — Ek maliyet'!D173)+E190*N('Girdi — Ek maliyet'!E173))</f>
        <v/>
      </c>
      <c r="L190" s="11" t="str">
        <f aca="false">IF(A190="","",E190*N(I190)*IF('Girdi — Ek maliyet'!F173="",$D$3,'Girdi — Ek maliyet'!F173)/365)</f>
        <v/>
      </c>
      <c r="M190" s="11" t="str">
        <f aca="false">IF(A190="","",E190-J190-K190-L190)</f>
        <v/>
      </c>
      <c r="N190" s="19" t="str">
        <f aca="false">IF(OR(A190="",N(G190)=0),"",M190/G190)</f>
        <v/>
      </c>
      <c r="O190" s="11" t="str">
        <f aca="false">IF(N190="","",H190-N190)</f>
        <v/>
      </c>
      <c r="P190" s="18" t="str">
        <f aca="false">IF(OR(A190="",N(E190)=0),"",RANK(E190,$E$19:$E$218,0)+COUNTIF($E$19:E190,E190)-1)</f>
        <v/>
      </c>
      <c r="Q190" s="18" t="str">
        <f aca="false">IF(N190="","",RANK(N190,$N$19:$N$218,0)+COUNTIF($N$19:N190,N190)-1)</f>
        <v/>
      </c>
      <c r="R190" s="18" t="str">
        <f aca="false">IF(N190="","",RANK(N190,$N$19:$N$218,1)+COUNTIF($N$19:N190,N190)-1)</f>
        <v/>
      </c>
    </row>
    <row r="191" customFormat="false" ht="15" hidden="false" customHeight="false" outlineLevel="0" collapsed="false">
      <c r="A191" s="14" t="str">
        <f aca="false">IF('Girdi — Ek maliyet'!A174="","",'Girdi — Ek maliyet'!A174)</f>
        <v/>
      </c>
      <c r="B191" s="14" t="str">
        <f aca="false">IF(A191="","",'Girdi — Ek maliyet'!B174)</f>
        <v/>
      </c>
      <c r="C191" s="11" t="str">
        <f aca="false">IF(A191="","",SUMIFS('Girdi — Faturalar'!$G$2:$G$3001,'Girdi — Faturalar'!$C$2:$C$3001,A191,'Girdi — Faturalar'!$N$2:$N$3001,$Z$4))</f>
        <v/>
      </c>
      <c r="D191" s="11" t="str">
        <f aca="false">IF(A191="","",SUMIFS('Girdi — Faturalar'!$H$2:$H$3001,'Girdi — Faturalar'!$C$2:$C$3001,A191,'Girdi — Faturalar'!$N$2:$N$3001,$Z$4))</f>
        <v/>
      </c>
      <c r="E191" s="11" t="str">
        <f aca="false">IF(A191="","",SUMIFS('Girdi — Faturalar'!$I$2:$I$3001,'Girdi — Faturalar'!$C$2:$C$3001,A191,'Girdi — Faturalar'!$N$2:$N$3001,$Z$4))</f>
        <v/>
      </c>
      <c r="F191" s="16" t="str">
        <f aca="false">IF(OR(A191="",N(C191)=0),"",D191/C191)</f>
        <v/>
      </c>
      <c r="G191" s="17" t="str">
        <f aca="false">IF(A191="","",SUMIFS('Girdi — Faturalar'!$J$2:$J$3001,'Girdi — Faturalar'!$C$2:$C$3001,A191,'Girdi — Faturalar'!$N$2:$N$3001,$Z$4)/1000)</f>
        <v/>
      </c>
      <c r="H191" s="11" t="str">
        <f aca="false">IF(OR(A191="",N(G191)=0),"",E191/G191)</f>
        <v/>
      </c>
      <c r="I191" s="18" t="str">
        <f aca="false">IF(OR(A191="",N(E191)=0),"",IF('Girdi — Ek maliyet'!G174&lt;&gt;"",'Girdi — Ek maliyet'!G174,SUMIFS('Girdi — Faturalar'!$M$2:$M$3001,'Girdi — Faturalar'!$C$2:$C$3001,A191,'Girdi — Faturalar'!$N$2:$N$3001,$Z$4)/E191))</f>
        <v/>
      </c>
      <c r="J191" s="11" t="str">
        <f aca="false">IF(A191="","",G191*N('Girdi — Ek maliyet'!C174))</f>
        <v/>
      </c>
      <c r="K191" s="11" t="str">
        <f aca="false">IF(A191="","",G191*N('Girdi — Ek maliyet'!D174)+E191*N('Girdi — Ek maliyet'!E174))</f>
        <v/>
      </c>
      <c r="L191" s="11" t="str">
        <f aca="false">IF(A191="","",E191*N(I191)*IF('Girdi — Ek maliyet'!F174="",$D$3,'Girdi — Ek maliyet'!F174)/365)</f>
        <v/>
      </c>
      <c r="M191" s="11" t="str">
        <f aca="false">IF(A191="","",E191-J191-K191-L191)</f>
        <v/>
      </c>
      <c r="N191" s="19" t="str">
        <f aca="false">IF(OR(A191="",N(G191)=0),"",M191/G191)</f>
        <v/>
      </c>
      <c r="O191" s="11" t="str">
        <f aca="false">IF(N191="","",H191-N191)</f>
        <v/>
      </c>
      <c r="P191" s="18" t="str">
        <f aca="false">IF(OR(A191="",N(E191)=0),"",RANK(E191,$E$19:$E$218,0)+COUNTIF($E$19:E191,E191)-1)</f>
        <v/>
      </c>
      <c r="Q191" s="18" t="str">
        <f aca="false">IF(N191="","",RANK(N191,$N$19:$N$218,0)+COUNTIF($N$19:N191,N191)-1)</f>
        <v/>
      </c>
      <c r="R191" s="18" t="str">
        <f aca="false">IF(N191="","",RANK(N191,$N$19:$N$218,1)+COUNTIF($N$19:N191,N191)-1)</f>
        <v/>
      </c>
    </row>
    <row r="192" customFormat="false" ht="15" hidden="false" customHeight="false" outlineLevel="0" collapsed="false">
      <c r="A192" s="14" t="str">
        <f aca="false">IF('Girdi — Ek maliyet'!A175="","",'Girdi — Ek maliyet'!A175)</f>
        <v/>
      </c>
      <c r="B192" s="14" t="str">
        <f aca="false">IF(A192="","",'Girdi — Ek maliyet'!B175)</f>
        <v/>
      </c>
      <c r="C192" s="11" t="str">
        <f aca="false">IF(A192="","",SUMIFS('Girdi — Faturalar'!$G$2:$G$3001,'Girdi — Faturalar'!$C$2:$C$3001,A192,'Girdi — Faturalar'!$N$2:$N$3001,$Z$4))</f>
        <v/>
      </c>
      <c r="D192" s="11" t="str">
        <f aca="false">IF(A192="","",SUMIFS('Girdi — Faturalar'!$H$2:$H$3001,'Girdi — Faturalar'!$C$2:$C$3001,A192,'Girdi — Faturalar'!$N$2:$N$3001,$Z$4))</f>
        <v/>
      </c>
      <c r="E192" s="11" t="str">
        <f aca="false">IF(A192="","",SUMIFS('Girdi — Faturalar'!$I$2:$I$3001,'Girdi — Faturalar'!$C$2:$C$3001,A192,'Girdi — Faturalar'!$N$2:$N$3001,$Z$4))</f>
        <v/>
      </c>
      <c r="F192" s="16" t="str">
        <f aca="false">IF(OR(A192="",N(C192)=0),"",D192/C192)</f>
        <v/>
      </c>
      <c r="G192" s="17" t="str">
        <f aca="false">IF(A192="","",SUMIFS('Girdi — Faturalar'!$J$2:$J$3001,'Girdi — Faturalar'!$C$2:$C$3001,A192,'Girdi — Faturalar'!$N$2:$N$3001,$Z$4)/1000)</f>
        <v/>
      </c>
      <c r="H192" s="11" t="str">
        <f aca="false">IF(OR(A192="",N(G192)=0),"",E192/G192)</f>
        <v/>
      </c>
      <c r="I192" s="18" t="str">
        <f aca="false">IF(OR(A192="",N(E192)=0),"",IF('Girdi — Ek maliyet'!G175&lt;&gt;"",'Girdi — Ek maliyet'!G175,SUMIFS('Girdi — Faturalar'!$M$2:$M$3001,'Girdi — Faturalar'!$C$2:$C$3001,A192,'Girdi — Faturalar'!$N$2:$N$3001,$Z$4)/E192))</f>
        <v/>
      </c>
      <c r="J192" s="11" t="str">
        <f aca="false">IF(A192="","",G192*N('Girdi — Ek maliyet'!C175))</f>
        <v/>
      </c>
      <c r="K192" s="11" t="str">
        <f aca="false">IF(A192="","",G192*N('Girdi — Ek maliyet'!D175)+E192*N('Girdi — Ek maliyet'!E175))</f>
        <v/>
      </c>
      <c r="L192" s="11" t="str">
        <f aca="false">IF(A192="","",E192*N(I192)*IF('Girdi — Ek maliyet'!F175="",$D$3,'Girdi — Ek maliyet'!F175)/365)</f>
        <v/>
      </c>
      <c r="M192" s="11" t="str">
        <f aca="false">IF(A192="","",E192-J192-K192-L192)</f>
        <v/>
      </c>
      <c r="N192" s="19" t="str">
        <f aca="false">IF(OR(A192="",N(G192)=0),"",M192/G192)</f>
        <v/>
      </c>
      <c r="O192" s="11" t="str">
        <f aca="false">IF(N192="","",H192-N192)</f>
        <v/>
      </c>
      <c r="P192" s="18" t="str">
        <f aca="false">IF(OR(A192="",N(E192)=0),"",RANK(E192,$E$19:$E$218,0)+COUNTIF($E$19:E192,E192)-1)</f>
        <v/>
      </c>
      <c r="Q192" s="18" t="str">
        <f aca="false">IF(N192="","",RANK(N192,$N$19:$N$218,0)+COUNTIF($N$19:N192,N192)-1)</f>
        <v/>
      </c>
      <c r="R192" s="18" t="str">
        <f aca="false">IF(N192="","",RANK(N192,$N$19:$N$218,1)+COUNTIF($N$19:N192,N192)-1)</f>
        <v/>
      </c>
    </row>
    <row r="193" customFormat="false" ht="15" hidden="false" customHeight="false" outlineLevel="0" collapsed="false">
      <c r="A193" s="14" t="str">
        <f aca="false">IF('Girdi — Ek maliyet'!A176="","",'Girdi — Ek maliyet'!A176)</f>
        <v/>
      </c>
      <c r="B193" s="14" t="str">
        <f aca="false">IF(A193="","",'Girdi — Ek maliyet'!B176)</f>
        <v/>
      </c>
      <c r="C193" s="11" t="str">
        <f aca="false">IF(A193="","",SUMIFS('Girdi — Faturalar'!$G$2:$G$3001,'Girdi — Faturalar'!$C$2:$C$3001,A193,'Girdi — Faturalar'!$N$2:$N$3001,$Z$4))</f>
        <v/>
      </c>
      <c r="D193" s="11" t="str">
        <f aca="false">IF(A193="","",SUMIFS('Girdi — Faturalar'!$H$2:$H$3001,'Girdi — Faturalar'!$C$2:$C$3001,A193,'Girdi — Faturalar'!$N$2:$N$3001,$Z$4))</f>
        <v/>
      </c>
      <c r="E193" s="11" t="str">
        <f aca="false">IF(A193="","",SUMIFS('Girdi — Faturalar'!$I$2:$I$3001,'Girdi — Faturalar'!$C$2:$C$3001,A193,'Girdi — Faturalar'!$N$2:$N$3001,$Z$4))</f>
        <v/>
      </c>
      <c r="F193" s="16" t="str">
        <f aca="false">IF(OR(A193="",N(C193)=0),"",D193/C193)</f>
        <v/>
      </c>
      <c r="G193" s="17" t="str">
        <f aca="false">IF(A193="","",SUMIFS('Girdi — Faturalar'!$J$2:$J$3001,'Girdi — Faturalar'!$C$2:$C$3001,A193,'Girdi — Faturalar'!$N$2:$N$3001,$Z$4)/1000)</f>
        <v/>
      </c>
      <c r="H193" s="11" t="str">
        <f aca="false">IF(OR(A193="",N(G193)=0),"",E193/G193)</f>
        <v/>
      </c>
      <c r="I193" s="18" t="str">
        <f aca="false">IF(OR(A193="",N(E193)=0),"",IF('Girdi — Ek maliyet'!G176&lt;&gt;"",'Girdi — Ek maliyet'!G176,SUMIFS('Girdi — Faturalar'!$M$2:$M$3001,'Girdi — Faturalar'!$C$2:$C$3001,A193,'Girdi — Faturalar'!$N$2:$N$3001,$Z$4)/E193))</f>
        <v/>
      </c>
      <c r="J193" s="11" t="str">
        <f aca="false">IF(A193="","",G193*N('Girdi — Ek maliyet'!C176))</f>
        <v/>
      </c>
      <c r="K193" s="11" t="str">
        <f aca="false">IF(A193="","",G193*N('Girdi — Ek maliyet'!D176)+E193*N('Girdi — Ek maliyet'!E176))</f>
        <v/>
      </c>
      <c r="L193" s="11" t="str">
        <f aca="false">IF(A193="","",E193*N(I193)*IF('Girdi — Ek maliyet'!F176="",$D$3,'Girdi — Ek maliyet'!F176)/365)</f>
        <v/>
      </c>
      <c r="M193" s="11" t="str">
        <f aca="false">IF(A193="","",E193-J193-K193-L193)</f>
        <v/>
      </c>
      <c r="N193" s="19" t="str">
        <f aca="false">IF(OR(A193="",N(G193)=0),"",M193/G193)</f>
        <v/>
      </c>
      <c r="O193" s="11" t="str">
        <f aca="false">IF(N193="","",H193-N193)</f>
        <v/>
      </c>
      <c r="P193" s="18" t="str">
        <f aca="false">IF(OR(A193="",N(E193)=0),"",RANK(E193,$E$19:$E$218,0)+COUNTIF($E$19:E193,E193)-1)</f>
        <v/>
      </c>
      <c r="Q193" s="18" t="str">
        <f aca="false">IF(N193="","",RANK(N193,$N$19:$N$218,0)+COUNTIF($N$19:N193,N193)-1)</f>
        <v/>
      </c>
      <c r="R193" s="18" t="str">
        <f aca="false">IF(N193="","",RANK(N193,$N$19:$N$218,1)+COUNTIF($N$19:N193,N193)-1)</f>
        <v/>
      </c>
    </row>
    <row r="194" customFormat="false" ht="15" hidden="false" customHeight="false" outlineLevel="0" collapsed="false">
      <c r="A194" s="14" t="str">
        <f aca="false">IF('Girdi — Ek maliyet'!A177="","",'Girdi — Ek maliyet'!A177)</f>
        <v/>
      </c>
      <c r="B194" s="14" t="str">
        <f aca="false">IF(A194="","",'Girdi — Ek maliyet'!B177)</f>
        <v/>
      </c>
      <c r="C194" s="11" t="str">
        <f aca="false">IF(A194="","",SUMIFS('Girdi — Faturalar'!$G$2:$G$3001,'Girdi — Faturalar'!$C$2:$C$3001,A194,'Girdi — Faturalar'!$N$2:$N$3001,$Z$4))</f>
        <v/>
      </c>
      <c r="D194" s="11" t="str">
        <f aca="false">IF(A194="","",SUMIFS('Girdi — Faturalar'!$H$2:$H$3001,'Girdi — Faturalar'!$C$2:$C$3001,A194,'Girdi — Faturalar'!$N$2:$N$3001,$Z$4))</f>
        <v/>
      </c>
      <c r="E194" s="11" t="str">
        <f aca="false">IF(A194="","",SUMIFS('Girdi — Faturalar'!$I$2:$I$3001,'Girdi — Faturalar'!$C$2:$C$3001,A194,'Girdi — Faturalar'!$N$2:$N$3001,$Z$4))</f>
        <v/>
      </c>
      <c r="F194" s="16" t="str">
        <f aca="false">IF(OR(A194="",N(C194)=0),"",D194/C194)</f>
        <v/>
      </c>
      <c r="G194" s="17" t="str">
        <f aca="false">IF(A194="","",SUMIFS('Girdi — Faturalar'!$J$2:$J$3001,'Girdi — Faturalar'!$C$2:$C$3001,A194,'Girdi — Faturalar'!$N$2:$N$3001,$Z$4)/1000)</f>
        <v/>
      </c>
      <c r="H194" s="11" t="str">
        <f aca="false">IF(OR(A194="",N(G194)=0),"",E194/G194)</f>
        <v/>
      </c>
      <c r="I194" s="18" t="str">
        <f aca="false">IF(OR(A194="",N(E194)=0),"",IF('Girdi — Ek maliyet'!G177&lt;&gt;"",'Girdi — Ek maliyet'!G177,SUMIFS('Girdi — Faturalar'!$M$2:$M$3001,'Girdi — Faturalar'!$C$2:$C$3001,A194,'Girdi — Faturalar'!$N$2:$N$3001,$Z$4)/E194))</f>
        <v/>
      </c>
      <c r="J194" s="11" t="str">
        <f aca="false">IF(A194="","",G194*N('Girdi — Ek maliyet'!C177))</f>
        <v/>
      </c>
      <c r="K194" s="11" t="str">
        <f aca="false">IF(A194="","",G194*N('Girdi — Ek maliyet'!D177)+E194*N('Girdi — Ek maliyet'!E177))</f>
        <v/>
      </c>
      <c r="L194" s="11" t="str">
        <f aca="false">IF(A194="","",E194*N(I194)*IF('Girdi — Ek maliyet'!F177="",$D$3,'Girdi — Ek maliyet'!F177)/365)</f>
        <v/>
      </c>
      <c r="M194" s="11" t="str">
        <f aca="false">IF(A194="","",E194-J194-K194-L194)</f>
        <v/>
      </c>
      <c r="N194" s="19" t="str">
        <f aca="false">IF(OR(A194="",N(G194)=0),"",M194/G194)</f>
        <v/>
      </c>
      <c r="O194" s="11" t="str">
        <f aca="false">IF(N194="","",H194-N194)</f>
        <v/>
      </c>
      <c r="P194" s="18" t="str">
        <f aca="false">IF(OR(A194="",N(E194)=0),"",RANK(E194,$E$19:$E$218,0)+COUNTIF($E$19:E194,E194)-1)</f>
        <v/>
      </c>
      <c r="Q194" s="18" t="str">
        <f aca="false">IF(N194="","",RANK(N194,$N$19:$N$218,0)+COUNTIF($N$19:N194,N194)-1)</f>
        <v/>
      </c>
      <c r="R194" s="18" t="str">
        <f aca="false">IF(N194="","",RANK(N194,$N$19:$N$218,1)+COUNTIF($N$19:N194,N194)-1)</f>
        <v/>
      </c>
    </row>
    <row r="195" customFormat="false" ht="15" hidden="false" customHeight="false" outlineLevel="0" collapsed="false">
      <c r="A195" s="14" t="str">
        <f aca="false">IF('Girdi — Ek maliyet'!A178="","",'Girdi — Ek maliyet'!A178)</f>
        <v/>
      </c>
      <c r="B195" s="14" t="str">
        <f aca="false">IF(A195="","",'Girdi — Ek maliyet'!B178)</f>
        <v/>
      </c>
      <c r="C195" s="11" t="str">
        <f aca="false">IF(A195="","",SUMIFS('Girdi — Faturalar'!$G$2:$G$3001,'Girdi — Faturalar'!$C$2:$C$3001,A195,'Girdi — Faturalar'!$N$2:$N$3001,$Z$4))</f>
        <v/>
      </c>
      <c r="D195" s="11" t="str">
        <f aca="false">IF(A195="","",SUMIFS('Girdi — Faturalar'!$H$2:$H$3001,'Girdi — Faturalar'!$C$2:$C$3001,A195,'Girdi — Faturalar'!$N$2:$N$3001,$Z$4))</f>
        <v/>
      </c>
      <c r="E195" s="11" t="str">
        <f aca="false">IF(A195="","",SUMIFS('Girdi — Faturalar'!$I$2:$I$3001,'Girdi — Faturalar'!$C$2:$C$3001,A195,'Girdi — Faturalar'!$N$2:$N$3001,$Z$4))</f>
        <v/>
      </c>
      <c r="F195" s="16" t="str">
        <f aca="false">IF(OR(A195="",N(C195)=0),"",D195/C195)</f>
        <v/>
      </c>
      <c r="G195" s="17" t="str">
        <f aca="false">IF(A195="","",SUMIFS('Girdi — Faturalar'!$J$2:$J$3001,'Girdi — Faturalar'!$C$2:$C$3001,A195,'Girdi — Faturalar'!$N$2:$N$3001,$Z$4)/1000)</f>
        <v/>
      </c>
      <c r="H195" s="11" t="str">
        <f aca="false">IF(OR(A195="",N(G195)=0),"",E195/G195)</f>
        <v/>
      </c>
      <c r="I195" s="18" t="str">
        <f aca="false">IF(OR(A195="",N(E195)=0),"",IF('Girdi — Ek maliyet'!G178&lt;&gt;"",'Girdi — Ek maliyet'!G178,SUMIFS('Girdi — Faturalar'!$M$2:$M$3001,'Girdi — Faturalar'!$C$2:$C$3001,A195,'Girdi — Faturalar'!$N$2:$N$3001,$Z$4)/E195))</f>
        <v/>
      </c>
      <c r="J195" s="11" t="str">
        <f aca="false">IF(A195="","",G195*N('Girdi — Ek maliyet'!C178))</f>
        <v/>
      </c>
      <c r="K195" s="11" t="str">
        <f aca="false">IF(A195="","",G195*N('Girdi — Ek maliyet'!D178)+E195*N('Girdi — Ek maliyet'!E178))</f>
        <v/>
      </c>
      <c r="L195" s="11" t="str">
        <f aca="false">IF(A195="","",E195*N(I195)*IF('Girdi — Ek maliyet'!F178="",$D$3,'Girdi — Ek maliyet'!F178)/365)</f>
        <v/>
      </c>
      <c r="M195" s="11" t="str">
        <f aca="false">IF(A195="","",E195-J195-K195-L195)</f>
        <v/>
      </c>
      <c r="N195" s="19" t="str">
        <f aca="false">IF(OR(A195="",N(G195)=0),"",M195/G195)</f>
        <v/>
      </c>
      <c r="O195" s="11" t="str">
        <f aca="false">IF(N195="","",H195-N195)</f>
        <v/>
      </c>
      <c r="P195" s="18" t="str">
        <f aca="false">IF(OR(A195="",N(E195)=0),"",RANK(E195,$E$19:$E$218,0)+COUNTIF($E$19:E195,E195)-1)</f>
        <v/>
      </c>
      <c r="Q195" s="18" t="str">
        <f aca="false">IF(N195="","",RANK(N195,$N$19:$N$218,0)+COUNTIF($N$19:N195,N195)-1)</f>
        <v/>
      </c>
      <c r="R195" s="18" t="str">
        <f aca="false">IF(N195="","",RANK(N195,$N$19:$N$218,1)+COUNTIF($N$19:N195,N195)-1)</f>
        <v/>
      </c>
    </row>
    <row r="196" customFormat="false" ht="15" hidden="false" customHeight="false" outlineLevel="0" collapsed="false">
      <c r="A196" s="14" t="str">
        <f aca="false">IF('Girdi — Ek maliyet'!A179="","",'Girdi — Ek maliyet'!A179)</f>
        <v/>
      </c>
      <c r="B196" s="14" t="str">
        <f aca="false">IF(A196="","",'Girdi — Ek maliyet'!B179)</f>
        <v/>
      </c>
      <c r="C196" s="11" t="str">
        <f aca="false">IF(A196="","",SUMIFS('Girdi — Faturalar'!$G$2:$G$3001,'Girdi — Faturalar'!$C$2:$C$3001,A196,'Girdi — Faturalar'!$N$2:$N$3001,$Z$4))</f>
        <v/>
      </c>
      <c r="D196" s="11" t="str">
        <f aca="false">IF(A196="","",SUMIFS('Girdi — Faturalar'!$H$2:$H$3001,'Girdi — Faturalar'!$C$2:$C$3001,A196,'Girdi — Faturalar'!$N$2:$N$3001,$Z$4))</f>
        <v/>
      </c>
      <c r="E196" s="11" t="str">
        <f aca="false">IF(A196="","",SUMIFS('Girdi — Faturalar'!$I$2:$I$3001,'Girdi — Faturalar'!$C$2:$C$3001,A196,'Girdi — Faturalar'!$N$2:$N$3001,$Z$4))</f>
        <v/>
      </c>
      <c r="F196" s="16" t="str">
        <f aca="false">IF(OR(A196="",N(C196)=0),"",D196/C196)</f>
        <v/>
      </c>
      <c r="G196" s="17" t="str">
        <f aca="false">IF(A196="","",SUMIFS('Girdi — Faturalar'!$J$2:$J$3001,'Girdi — Faturalar'!$C$2:$C$3001,A196,'Girdi — Faturalar'!$N$2:$N$3001,$Z$4)/1000)</f>
        <v/>
      </c>
      <c r="H196" s="11" t="str">
        <f aca="false">IF(OR(A196="",N(G196)=0),"",E196/G196)</f>
        <v/>
      </c>
      <c r="I196" s="18" t="str">
        <f aca="false">IF(OR(A196="",N(E196)=0),"",IF('Girdi — Ek maliyet'!G179&lt;&gt;"",'Girdi — Ek maliyet'!G179,SUMIFS('Girdi — Faturalar'!$M$2:$M$3001,'Girdi — Faturalar'!$C$2:$C$3001,A196,'Girdi — Faturalar'!$N$2:$N$3001,$Z$4)/E196))</f>
        <v/>
      </c>
      <c r="J196" s="11" t="str">
        <f aca="false">IF(A196="","",G196*N('Girdi — Ek maliyet'!C179))</f>
        <v/>
      </c>
      <c r="K196" s="11" t="str">
        <f aca="false">IF(A196="","",G196*N('Girdi — Ek maliyet'!D179)+E196*N('Girdi — Ek maliyet'!E179))</f>
        <v/>
      </c>
      <c r="L196" s="11" t="str">
        <f aca="false">IF(A196="","",E196*N(I196)*IF('Girdi — Ek maliyet'!F179="",$D$3,'Girdi — Ek maliyet'!F179)/365)</f>
        <v/>
      </c>
      <c r="M196" s="11" t="str">
        <f aca="false">IF(A196="","",E196-J196-K196-L196)</f>
        <v/>
      </c>
      <c r="N196" s="19" t="str">
        <f aca="false">IF(OR(A196="",N(G196)=0),"",M196/G196)</f>
        <v/>
      </c>
      <c r="O196" s="11" t="str">
        <f aca="false">IF(N196="","",H196-N196)</f>
        <v/>
      </c>
      <c r="P196" s="18" t="str">
        <f aca="false">IF(OR(A196="",N(E196)=0),"",RANK(E196,$E$19:$E$218,0)+COUNTIF($E$19:E196,E196)-1)</f>
        <v/>
      </c>
      <c r="Q196" s="18" t="str">
        <f aca="false">IF(N196="","",RANK(N196,$N$19:$N$218,0)+COUNTIF($N$19:N196,N196)-1)</f>
        <v/>
      </c>
      <c r="R196" s="18" t="str">
        <f aca="false">IF(N196="","",RANK(N196,$N$19:$N$218,1)+COUNTIF($N$19:N196,N196)-1)</f>
        <v/>
      </c>
    </row>
    <row r="197" customFormat="false" ht="15" hidden="false" customHeight="false" outlineLevel="0" collapsed="false">
      <c r="A197" s="14" t="str">
        <f aca="false">IF('Girdi — Ek maliyet'!A180="","",'Girdi — Ek maliyet'!A180)</f>
        <v/>
      </c>
      <c r="B197" s="14" t="str">
        <f aca="false">IF(A197="","",'Girdi — Ek maliyet'!B180)</f>
        <v/>
      </c>
      <c r="C197" s="11" t="str">
        <f aca="false">IF(A197="","",SUMIFS('Girdi — Faturalar'!$G$2:$G$3001,'Girdi — Faturalar'!$C$2:$C$3001,A197,'Girdi — Faturalar'!$N$2:$N$3001,$Z$4))</f>
        <v/>
      </c>
      <c r="D197" s="11" t="str">
        <f aca="false">IF(A197="","",SUMIFS('Girdi — Faturalar'!$H$2:$H$3001,'Girdi — Faturalar'!$C$2:$C$3001,A197,'Girdi — Faturalar'!$N$2:$N$3001,$Z$4))</f>
        <v/>
      </c>
      <c r="E197" s="11" t="str">
        <f aca="false">IF(A197="","",SUMIFS('Girdi — Faturalar'!$I$2:$I$3001,'Girdi — Faturalar'!$C$2:$C$3001,A197,'Girdi — Faturalar'!$N$2:$N$3001,$Z$4))</f>
        <v/>
      </c>
      <c r="F197" s="16" t="str">
        <f aca="false">IF(OR(A197="",N(C197)=0),"",D197/C197)</f>
        <v/>
      </c>
      <c r="G197" s="17" t="str">
        <f aca="false">IF(A197="","",SUMIFS('Girdi — Faturalar'!$J$2:$J$3001,'Girdi — Faturalar'!$C$2:$C$3001,A197,'Girdi — Faturalar'!$N$2:$N$3001,$Z$4)/1000)</f>
        <v/>
      </c>
      <c r="H197" s="11" t="str">
        <f aca="false">IF(OR(A197="",N(G197)=0),"",E197/G197)</f>
        <v/>
      </c>
      <c r="I197" s="18" t="str">
        <f aca="false">IF(OR(A197="",N(E197)=0),"",IF('Girdi — Ek maliyet'!G180&lt;&gt;"",'Girdi — Ek maliyet'!G180,SUMIFS('Girdi — Faturalar'!$M$2:$M$3001,'Girdi — Faturalar'!$C$2:$C$3001,A197,'Girdi — Faturalar'!$N$2:$N$3001,$Z$4)/E197))</f>
        <v/>
      </c>
      <c r="J197" s="11" t="str">
        <f aca="false">IF(A197="","",G197*N('Girdi — Ek maliyet'!C180))</f>
        <v/>
      </c>
      <c r="K197" s="11" t="str">
        <f aca="false">IF(A197="","",G197*N('Girdi — Ek maliyet'!D180)+E197*N('Girdi — Ek maliyet'!E180))</f>
        <v/>
      </c>
      <c r="L197" s="11" t="str">
        <f aca="false">IF(A197="","",E197*N(I197)*IF('Girdi — Ek maliyet'!F180="",$D$3,'Girdi — Ek maliyet'!F180)/365)</f>
        <v/>
      </c>
      <c r="M197" s="11" t="str">
        <f aca="false">IF(A197="","",E197-J197-K197-L197)</f>
        <v/>
      </c>
      <c r="N197" s="19" t="str">
        <f aca="false">IF(OR(A197="",N(G197)=0),"",M197/G197)</f>
        <v/>
      </c>
      <c r="O197" s="11" t="str">
        <f aca="false">IF(N197="","",H197-N197)</f>
        <v/>
      </c>
      <c r="P197" s="18" t="str">
        <f aca="false">IF(OR(A197="",N(E197)=0),"",RANK(E197,$E$19:$E$218,0)+COUNTIF($E$19:E197,E197)-1)</f>
        <v/>
      </c>
      <c r="Q197" s="18" t="str">
        <f aca="false">IF(N197="","",RANK(N197,$N$19:$N$218,0)+COUNTIF($N$19:N197,N197)-1)</f>
        <v/>
      </c>
      <c r="R197" s="18" t="str">
        <f aca="false">IF(N197="","",RANK(N197,$N$19:$N$218,1)+COUNTIF($N$19:N197,N197)-1)</f>
        <v/>
      </c>
    </row>
    <row r="198" customFormat="false" ht="15" hidden="false" customHeight="false" outlineLevel="0" collapsed="false">
      <c r="A198" s="14" t="str">
        <f aca="false">IF('Girdi — Ek maliyet'!A181="","",'Girdi — Ek maliyet'!A181)</f>
        <v/>
      </c>
      <c r="B198" s="14" t="str">
        <f aca="false">IF(A198="","",'Girdi — Ek maliyet'!B181)</f>
        <v/>
      </c>
      <c r="C198" s="11" t="str">
        <f aca="false">IF(A198="","",SUMIFS('Girdi — Faturalar'!$G$2:$G$3001,'Girdi — Faturalar'!$C$2:$C$3001,A198,'Girdi — Faturalar'!$N$2:$N$3001,$Z$4))</f>
        <v/>
      </c>
      <c r="D198" s="11" t="str">
        <f aca="false">IF(A198="","",SUMIFS('Girdi — Faturalar'!$H$2:$H$3001,'Girdi — Faturalar'!$C$2:$C$3001,A198,'Girdi — Faturalar'!$N$2:$N$3001,$Z$4))</f>
        <v/>
      </c>
      <c r="E198" s="11" t="str">
        <f aca="false">IF(A198="","",SUMIFS('Girdi — Faturalar'!$I$2:$I$3001,'Girdi — Faturalar'!$C$2:$C$3001,A198,'Girdi — Faturalar'!$N$2:$N$3001,$Z$4))</f>
        <v/>
      </c>
      <c r="F198" s="16" t="str">
        <f aca="false">IF(OR(A198="",N(C198)=0),"",D198/C198)</f>
        <v/>
      </c>
      <c r="G198" s="17" t="str">
        <f aca="false">IF(A198="","",SUMIFS('Girdi — Faturalar'!$J$2:$J$3001,'Girdi — Faturalar'!$C$2:$C$3001,A198,'Girdi — Faturalar'!$N$2:$N$3001,$Z$4)/1000)</f>
        <v/>
      </c>
      <c r="H198" s="11" t="str">
        <f aca="false">IF(OR(A198="",N(G198)=0),"",E198/G198)</f>
        <v/>
      </c>
      <c r="I198" s="18" t="str">
        <f aca="false">IF(OR(A198="",N(E198)=0),"",IF('Girdi — Ek maliyet'!G181&lt;&gt;"",'Girdi — Ek maliyet'!G181,SUMIFS('Girdi — Faturalar'!$M$2:$M$3001,'Girdi — Faturalar'!$C$2:$C$3001,A198,'Girdi — Faturalar'!$N$2:$N$3001,$Z$4)/E198))</f>
        <v/>
      </c>
      <c r="J198" s="11" t="str">
        <f aca="false">IF(A198="","",G198*N('Girdi — Ek maliyet'!C181))</f>
        <v/>
      </c>
      <c r="K198" s="11" t="str">
        <f aca="false">IF(A198="","",G198*N('Girdi — Ek maliyet'!D181)+E198*N('Girdi — Ek maliyet'!E181))</f>
        <v/>
      </c>
      <c r="L198" s="11" t="str">
        <f aca="false">IF(A198="","",E198*N(I198)*IF('Girdi — Ek maliyet'!F181="",$D$3,'Girdi — Ek maliyet'!F181)/365)</f>
        <v/>
      </c>
      <c r="M198" s="11" t="str">
        <f aca="false">IF(A198="","",E198-J198-K198-L198)</f>
        <v/>
      </c>
      <c r="N198" s="19" t="str">
        <f aca="false">IF(OR(A198="",N(G198)=0),"",M198/G198)</f>
        <v/>
      </c>
      <c r="O198" s="11" t="str">
        <f aca="false">IF(N198="","",H198-N198)</f>
        <v/>
      </c>
      <c r="P198" s="18" t="str">
        <f aca="false">IF(OR(A198="",N(E198)=0),"",RANK(E198,$E$19:$E$218,0)+COUNTIF($E$19:E198,E198)-1)</f>
        <v/>
      </c>
      <c r="Q198" s="18" t="str">
        <f aca="false">IF(N198="","",RANK(N198,$N$19:$N$218,0)+COUNTIF($N$19:N198,N198)-1)</f>
        <v/>
      </c>
      <c r="R198" s="18" t="str">
        <f aca="false">IF(N198="","",RANK(N198,$N$19:$N$218,1)+COUNTIF($N$19:N198,N198)-1)</f>
        <v/>
      </c>
    </row>
    <row r="199" customFormat="false" ht="15" hidden="false" customHeight="false" outlineLevel="0" collapsed="false">
      <c r="A199" s="14" t="str">
        <f aca="false">IF('Girdi — Ek maliyet'!A182="","",'Girdi — Ek maliyet'!A182)</f>
        <v/>
      </c>
      <c r="B199" s="14" t="str">
        <f aca="false">IF(A199="","",'Girdi — Ek maliyet'!B182)</f>
        <v/>
      </c>
      <c r="C199" s="11" t="str">
        <f aca="false">IF(A199="","",SUMIFS('Girdi — Faturalar'!$G$2:$G$3001,'Girdi — Faturalar'!$C$2:$C$3001,A199,'Girdi — Faturalar'!$N$2:$N$3001,$Z$4))</f>
        <v/>
      </c>
      <c r="D199" s="11" t="str">
        <f aca="false">IF(A199="","",SUMIFS('Girdi — Faturalar'!$H$2:$H$3001,'Girdi — Faturalar'!$C$2:$C$3001,A199,'Girdi — Faturalar'!$N$2:$N$3001,$Z$4))</f>
        <v/>
      </c>
      <c r="E199" s="11" t="str">
        <f aca="false">IF(A199="","",SUMIFS('Girdi — Faturalar'!$I$2:$I$3001,'Girdi — Faturalar'!$C$2:$C$3001,A199,'Girdi — Faturalar'!$N$2:$N$3001,$Z$4))</f>
        <v/>
      </c>
      <c r="F199" s="16" t="str">
        <f aca="false">IF(OR(A199="",N(C199)=0),"",D199/C199)</f>
        <v/>
      </c>
      <c r="G199" s="17" t="str">
        <f aca="false">IF(A199="","",SUMIFS('Girdi — Faturalar'!$J$2:$J$3001,'Girdi — Faturalar'!$C$2:$C$3001,A199,'Girdi — Faturalar'!$N$2:$N$3001,$Z$4)/1000)</f>
        <v/>
      </c>
      <c r="H199" s="11" t="str">
        <f aca="false">IF(OR(A199="",N(G199)=0),"",E199/G199)</f>
        <v/>
      </c>
      <c r="I199" s="18" t="str">
        <f aca="false">IF(OR(A199="",N(E199)=0),"",IF('Girdi — Ek maliyet'!G182&lt;&gt;"",'Girdi — Ek maliyet'!G182,SUMIFS('Girdi — Faturalar'!$M$2:$M$3001,'Girdi — Faturalar'!$C$2:$C$3001,A199,'Girdi — Faturalar'!$N$2:$N$3001,$Z$4)/E199))</f>
        <v/>
      </c>
      <c r="J199" s="11" t="str">
        <f aca="false">IF(A199="","",G199*N('Girdi — Ek maliyet'!C182))</f>
        <v/>
      </c>
      <c r="K199" s="11" t="str">
        <f aca="false">IF(A199="","",G199*N('Girdi — Ek maliyet'!D182)+E199*N('Girdi — Ek maliyet'!E182))</f>
        <v/>
      </c>
      <c r="L199" s="11" t="str">
        <f aca="false">IF(A199="","",E199*N(I199)*IF('Girdi — Ek maliyet'!F182="",$D$3,'Girdi — Ek maliyet'!F182)/365)</f>
        <v/>
      </c>
      <c r="M199" s="11" t="str">
        <f aca="false">IF(A199="","",E199-J199-K199-L199)</f>
        <v/>
      </c>
      <c r="N199" s="19" t="str">
        <f aca="false">IF(OR(A199="",N(G199)=0),"",M199/G199)</f>
        <v/>
      </c>
      <c r="O199" s="11" t="str">
        <f aca="false">IF(N199="","",H199-N199)</f>
        <v/>
      </c>
      <c r="P199" s="18" t="str">
        <f aca="false">IF(OR(A199="",N(E199)=0),"",RANK(E199,$E$19:$E$218,0)+COUNTIF($E$19:E199,E199)-1)</f>
        <v/>
      </c>
      <c r="Q199" s="18" t="str">
        <f aca="false">IF(N199="","",RANK(N199,$N$19:$N$218,0)+COUNTIF($N$19:N199,N199)-1)</f>
        <v/>
      </c>
      <c r="R199" s="18" t="str">
        <f aca="false">IF(N199="","",RANK(N199,$N$19:$N$218,1)+COUNTIF($N$19:N199,N199)-1)</f>
        <v/>
      </c>
    </row>
    <row r="200" customFormat="false" ht="15" hidden="false" customHeight="false" outlineLevel="0" collapsed="false">
      <c r="A200" s="14" t="str">
        <f aca="false">IF('Girdi — Ek maliyet'!A183="","",'Girdi — Ek maliyet'!A183)</f>
        <v/>
      </c>
      <c r="B200" s="14" t="str">
        <f aca="false">IF(A200="","",'Girdi — Ek maliyet'!B183)</f>
        <v/>
      </c>
      <c r="C200" s="11" t="str">
        <f aca="false">IF(A200="","",SUMIFS('Girdi — Faturalar'!$G$2:$G$3001,'Girdi — Faturalar'!$C$2:$C$3001,A200,'Girdi — Faturalar'!$N$2:$N$3001,$Z$4))</f>
        <v/>
      </c>
      <c r="D200" s="11" t="str">
        <f aca="false">IF(A200="","",SUMIFS('Girdi — Faturalar'!$H$2:$H$3001,'Girdi — Faturalar'!$C$2:$C$3001,A200,'Girdi — Faturalar'!$N$2:$N$3001,$Z$4))</f>
        <v/>
      </c>
      <c r="E200" s="11" t="str">
        <f aca="false">IF(A200="","",SUMIFS('Girdi — Faturalar'!$I$2:$I$3001,'Girdi — Faturalar'!$C$2:$C$3001,A200,'Girdi — Faturalar'!$N$2:$N$3001,$Z$4))</f>
        <v/>
      </c>
      <c r="F200" s="16" t="str">
        <f aca="false">IF(OR(A200="",N(C200)=0),"",D200/C200)</f>
        <v/>
      </c>
      <c r="G200" s="17" t="str">
        <f aca="false">IF(A200="","",SUMIFS('Girdi — Faturalar'!$J$2:$J$3001,'Girdi — Faturalar'!$C$2:$C$3001,A200,'Girdi — Faturalar'!$N$2:$N$3001,$Z$4)/1000)</f>
        <v/>
      </c>
      <c r="H200" s="11" t="str">
        <f aca="false">IF(OR(A200="",N(G200)=0),"",E200/G200)</f>
        <v/>
      </c>
      <c r="I200" s="18" t="str">
        <f aca="false">IF(OR(A200="",N(E200)=0),"",IF('Girdi — Ek maliyet'!G183&lt;&gt;"",'Girdi — Ek maliyet'!G183,SUMIFS('Girdi — Faturalar'!$M$2:$M$3001,'Girdi — Faturalar'!$C$2:$C$3001,A200,'Girdi — Faturalar'!$N$2:$N$3001,$Z$4)/E200))</f>
        <v/>
      </c>
      <c r="J200" s="11" t="str">
        <f aca="false">IF(A200="","",G200*N('Girdi — Ek maliyet'!C183))</f>
        <v/>
      </c>
      <c r="K200" s="11" t="str">
        <f aca="false">IF(A200="","",G200*N('Girdi — Ek maliyet'!D183)+E200*N('Girdi — Ek maliyet'!E183))</f>
        <v/>
      </c>
      <c r="L200" s="11" t="str">
        <f aca="false">IF(A200="","",E200*N(I200)*IF('Girdi — Ek maliyet'!F183="",$D$3,'Girdi — Ek maliyet'!F183)/365)</f>
        <v/>
      </c>
      <c r="M200" s="11" t="str">
        <f aca="false">IF(A200="","",E200-J200-K200-L200)</f>
        <v/>
      </c>
      <c r="N200" s="19" t="str">
        <f aca="false">IF(OR(A200="",N(G200)=0),"",M200/G200)</f>
        <v/>
      </c>
      <c r="O200" s="11" t="str">
        <f aca="false">IF(N200="","",H200-N200)</f>
        <v/>
      </c>
      <c r="P200" s="18" t="str">
        <f aca="false">IF(OR(A200="",N(E200)=0),"",RANK(E200,$E$19:$E$218,0)+COUNTIF($E$19:E200,E200)-1)</f>
        <v/>
      </c>
      <c r="Q200" s="18" t="str">
        <f aca="false">IF(N200="","",RANK(N200,$N$19:$N$218,0)+COUNTIF($N$19:N200,N200)-1)</f>
        <v/>
      </c>
      <c r="R200" s="18" t="str">
        <f aca="false">IF(N200="","",RANK(N200,$N$19:$N$218,1)+COUNTIF($N$19:N200,N200)-1)</f>
        <v/>
      </c>
    </row>
    <row r="201" customFormat="false" ht="15" hidden="false" customHeight="false" outlineLevel="0" collapsed="false">
      <c r="A201" s="14" t="str">
        <f aca="false">IF('Girdi — Ek maliyet'!A184="","",'Girdi — Ek maliyet'!A184)</f>
        <v/>
      </c>
      <c r="B201" s="14" t="str">
        <f aca="false">IF(A201="","",'Girdi — Ek maliyet'!B184)</f>
        <v/>
      </c>
      <c r="C201" s="11" t="str">
        <f aca="false">IF(A201="","",SUMIFS('Girdi — Faturalar'!$G$2:$G$3001,'Girdi — Faturalar'!$C$2:$C$3001,A201,'Girdi — Faturalar'!$N$2:$N$3001,$Z$4))</f>
        <v/>
      </c>
      <c r="D201" s="11" t="str">
        <f aca="false">IF(A201="","",SUMIFS('Girdi — Faturalar'!$H$2:$H$3001,'Girdi — Faturalar'!$C$2:$C$3001,A201,'Girdi — Faturalar'!$N$2:$N$3001,$Z$4))</f>
        <v/>
      </c>
      <c r="E201" s="11" t="str">
        <f aca="false">IF(A201="","",SUMIFS('Girdi — Faturalar'!$I$2:$I$3001,'Girdi — Faturalar'!$C$2:$C$3001,A201,'Girdi — Faturalar'!$N$2:$N$3001,$Z$4))</f>
        <v/>
      </c>
      <c r="F201" s="16" t="str">
        <f aca="false">IF(OR(A201="",N(C201)=0),"",D201/C201)</f>
        <v/>
      </c>
      <c r="G201" s="17" t="str">
        <f aca="false">IF(A201="","",SUMIFS('Girdi — Faturalar'!$J$2:$J$3001,'Girdi — Faturalar'!$C$2:$C$3001,A201,'Girdi — Faturalar'!$N$2:$N$3001,$Z$4)/1000)</f>
        <v/>
      </c>
      <c r="H201" s="11" t="str">
        <f aca="false">IF(OR(A201="",N(G201)=0),"",E201/G201)</f>
        <v/>
      </c>
      <c r="I201" s="18" t="str">
        <f aca="false">IF(OR(A201="",N(E201)=0),"",IF('Girdi — Ek maliyet'!G184&lt;&gt;"",'Girdi — Ek maliyet'!G184,SUMIFS('Girdi — Faturalar'!$M$2:$M$3001,'Girdi — Faturalar'!$C$2:$C$3001,A201,'Girdi — Faturalar'!$N$2:$N$3001,$Z$4)/E201))</f>
        <v/>
      </c>
      <c r="J201" s="11" t="str">
        <f aca="false">IF(A201="","",G201*N('Girdi — Ek maliyet'!C184))</f>
        <v/>
      </c>
      <c r="K201" s="11" t="str">
        <f aca="false">IF(A201="","",G201*N('Girdi — Ek maliyet'!D184)+E201*N('Girdi — Ek maliyet'!E184))</f>
        <v/>
      </c>
      <c r="L201" s="11" t="str">
        <f aca="false">IF(A201="","",E201*N(I201)*IF('Girdi — Ek maliyet'!F184="",$D$3,'Girdi — Ek maliyet'!F184)/365)</f>
        <v/>
      </c>
      <c r="M201" s="11" t="str">
        <f aca="false">IF(A201="","",E201-J201-K201-L201)</f>
        <v/>
      </c>
      <c r="N201" s="19" t="str">
        <f aca="false">IF(OR(A201="",N(G201)=0),"",M201/G201)</f>
        <v/>
      </c>
      <c r="O201" s="11" t="str">
        <f aca="false">IF(N201="","",H201-N201)</f>
        <v/>
      </c>
      <c r="P201" s="18" t="str">
        <f aca="false">IF(OR(A201="",N(E201)=0),"",RANK(E201,$E$19:$E$218,0)+COUNTIF($E$19:E201,E201)-1)</f>
        <v/>
      </c>
      <c r="Q201" s="18" t="str">
        <f aca="false">IF(N201="","",RANK(N201,$N$19:$N$218,0)+COUNTIF($N$19:N201,N201)-1)</f>
        <v/>
      </c>
      <c r="R201" s="18" t="str">
        <f aca="false">IF(N201="","",RANK(N201,$N$19:$N$218,1)+COUNTIF($N$19:N201,N201)-1)</f>
        <v/>
      </c>
    </row>
    <row r="202" customFormat="false" ht="15" hidden="false" customHeight="false" outlineLevel="0" collapsed="false">
      <c r="A202" s="14" t="str">
        <f aca="false">IF('Girdi — Ek maliyet'!A185="","",'Girdi — Ek maliyet'!A185)</f>
        <v/>
      </c>
      <c r="B202" s="14" t="str">
        <f aca="false">IF(A202="","",'Girdi — Ek maliyet'!B185)</f>
        <v/>
      </c>
      <c r="C202" s="11" t="str">
        <f aca="false">IF(A202="","",SUMIFS('Girdi — Faturalar'!$G$2:$G$3001,'Girdi — Faturalar'!$C$2:$C$3001,A202,'Girdi — Faturalar'!$N$2:$N$3001,$Z$4))</f>
        <v/>
      </c>
      <c r="D202" s="11" t="str">
        <f aca="false">IF(A202="","",SUMIFS('Girdi — Faturalar'!$H$2:$H$3001,'Girdi — Faturalar'!$C$2:$C$3001,A202,'Girdi — Faturalar'!$N$2:$N$3001,$Z$4))</f>
        <v/>
      </c>
      <c r="E202" s="11" t="str">
        <f aca="false">IF(A202="","",SUMIFS('Girdi — Faturalar'!$I$2:$I$3001,'Girdi — Faturalar'!$C$2:$C$3001,A202,'Girdi — Faturalar'!$N$2:$N$3001,$Z$4))</f>
        <v/>
      </c>
      <c r="F202" s="16" t="str">
        <f aca="false">IF(OR(A202="",N(C202)=0),"",D202/C202)</f>
        <v/>
      </c>
      <c r="G202" s="17" t="str">
        <f aca="false">IF(A202="","",SUMIFS('Girdi — Faturalar'!$J$2:$J$3001,'Girdi — Faturalar'!$C$2:$C$3001,A202,'Girdi — Faturalar'!$N$2:$N$3001,$Z$4)/1000)</f>
        <v/>
      </c>
      <c r="H202" s="11" t="str">
        <f aca="false">IF(OR(A202="",N(G202)=0),"",E202/G202)</f>
        <v/>
      </c>
      <c r="I202" s="18" t="str">
        <f aca="false">IF(OR(A202="",N(E202)=0),"",IF('Girdi — Ek maliyet'!G185&lt;&gt;"",'Girdi — Ek maliyet'!G185,SUMIFS('Girdi — Faturalar'!$M$2:$M$3001,'Girdi — Faturalar'!$C$2:$C$3001,A202,'Girdi — Faturalar'!$N$2:$N$3001,$Z$4)/E202))</f>
        <v/>
      </c>
      <c r="J202" s="11" t="str">
        <f aca="false">IF(A202="","",G202*N('Girdi — Ek maliyet'!C185))</f>
        <v/>
      </c>
      <c r="K202" s="11" t="str">
        <f aca="false">IF(A202="","",G202*N('Girdi — Ek maliyet'!D185)+E202*N('Girdi — Ek maliyet'!E185))</f>
        <v/>
      </c>
      <c r="L202" s="11" t="str">
        <f aca="false">IF(A202="","",E202*N(I202)*IF('Girdi — Ek maliyet'!F185="",$D$3,'Girdi — Ek maliyet'!F185)/365)</f>
        <v/>
      </c>
      <c r="M202" s="11" t="str">
        <f aca="false">IF(A202="","",E202-J202-K202-L202)</f>
        <v/>
      </c>
      <c r="N202" s="19" t="str">
        <f aca="false">IF(OR(A202="",N(G202)=0),"",M202/G202)</f>
        <v/>
      </c>
      <c r="O202" s="11" t="str">
        <f aca="false">IF(N202="","",H202-N202)</f>
        <v/>
      </c>
      <c r="P202" s="18" t="str">
        <f aca="false">IF(OR(A202="",N(E202)=0),"",RANK(E202,$E$19:$E$218,0)+COUNTIF($E$19:E202,E202)-1)</f>
        <v/>
      </c>
      <c r="Q202" s="18" t="str">
        <f aca="false">IF(N202="","",RANK(N202,$N$19:$N$218,0)+COUNTIF($N$19:N202,N202)-1)</f>
        <v/>
      </c>
      <c r="R202" s="18" t="str">
        <f aca="false">IF(N202="","",RANK(N202,$N$19:$N$218,1)+COUNTIF($N$19:N202,N202)-1)</f>
        <v/>
      </c>
    </row>
    <row r="203" customFormat="false" ht="15" hidden="false" customHeight="false" outlineLevel="0" collapsed="false">
      <c r="A203" s="14" t="str">
        <f aca="false">IF('Girdi — Ek maliyet'!A186="","",'Girdi — Ek maliyet'!A186)</f>
        <v/>
      </c>
      <c r="B203" s="14" t="str">
        <f aca="false">IF(A203="","",'Girdi — Ek maliyet'!B186)</f>
        <v/>
      </c>
      <c r="C203" s="11" t="str">
        <f aca="false">IF(A203="","",SUMIFS('Girdi — Faturalar'!$G$2:$G$3001,'Girdi — Faturalar'!$C$2:$C$3001,A203,'Girdi — Faturalar'!$N$2:$N$3001,$Z$4))</f>
        <v/>
      </c>
      <c r="D203" s="11" t="str">
        <f aca="false">IF(A203="","",SUMIFS('Girdi — Faturalar'!$H$2:$H$3001,'Girdi — Faturalar'!$C$2:$C$3001,A203,'Girdi — Faturalar'!$N$2:$N$3001,$Z$4))</f>
        <v/>
      </c>
      <c r="E203" s="11" t="str">
        <f aca="false">IF(A203="","",SUMIFS('Girdi — Faturalar'!$I$2:$I$3001,'Girdi — Faturalar'!$C$2:$C$3001,A203,'Girdi — Faturalar'!$N$2:$N$3001,$Z$4))</f>
        <v/>
      </c>
      <c r="F203" s="16" t="str">
        <f aca="false">IF(OR(A203="",N(C203)=0),"",D203/C203)</f>
        <v/>
      </c>
      <c r="G203" s="17" t="str">
        <f aca="false">IF(A203="","",SUMIFS('Girdi — Faturalar'!$J$2:$J$3001,'Girdi — Faturalar'!$C$2:$C$3001,A203,'Girdi — Faturalar'!$N$2:$N$3001,$Z$4)/1000)</f>
        <v/>
      </c>
      <c r="H203" s="11" t="str">
        <f aca="false">IF(OR(A203="",N(G203)=0),"",E203/G203)</f>
        <v/>
      </c>
      <c r="I203" s="18" t="str">
        <f aca="false">IF(OR(A203="",N(E203)=0),"",IF('Girdi — Ek maliyet'!G186&lt;&gt;"",'Girdi — Ek maliyet'!G186,SUMIFS('Girdi — Faturalar'!$M$2:$M$3001,'Girdi — Faturalar'!$C$2:$C$3001,A203,'Girdi — Faturalar'!$N$2:$N$3001,$Z$4)/E203))</f>
        <v/>
      </c>
      <c r="J203" s="11" t="str">
        <f aca="false">IF(A203="","",G203*N('Girdi — Ek maliyet'!C186))</f>
        <v/>
      </c>
      <c r="K203" s="11" t="str">
        <f aca="false">IF(A203="","",G203*N('Girdi — Ek maliyet'!D186)+E203*N('Girdi — Ek maliyet'!E186))</f>
        <v/>
      </c>
      <c r="L203" s="11" t="str">
        <f aca="false">IF(A203="","",E203*N(I203)*IF('Girdi — Ek maliyet'!F186="",$D$3,'Girdi — Ek maliyet'!F186)/365)</f>
        <v/>
      </c>
      <c r="M203" s="11" t="str">
        <f aca="false">IF(A203="","",E203-J203-K203-L203)</f>
        <v/>
      </c>
      <c r="N203" s="19" t="str">
        <f aca="false">IF(OR(A203="",N(G203)=0),"",M203/G203)</f>
        <v/>
      </c>
      <c r="O203" s="11" t="str">
        <f aca="false">IF(N203="","",H203-N203)</f>
        <v/>
      </c>
      <c r="P203" s="18" t="str">
        <f aca="false">IF(OR(A203="",N(E203)=0),"",RANK(E203,$E$19:$E$218,0)+COUNTIF($E$19:E203,E203)-1)</f>
        <v/>
      </c>
      <c r="Q203" s="18" t="str">
        <f aca="false">IF(N203="","",RANK(N203,$N$19:$N$218,0)+COUNTIF($N$19:N203,N203)-1)</f>
        <v/>
      </c>
      <c r="R203" s="18" t="str">
        <f aca="false">IF(N203="","",RANK(N203,$N$19:$N$218,1)+COUNTIF($N$19:N203,N203)-1)</f>
        <v/>
      </c>
    </row>
    <row r="204" customFormat="false" ht="15" hidden="false" customHeight="false" outlineLevel="0" collapsed="false">
      <c r="A204" s="14" t="str">
        <f aca="false">IF('Girdi — Ek maliyet'!A187="","",'Girdi — Ek maliyet'!A187)</f>
        <v/>
      </c>
      <c r="B204" s="14" t="str">
        <f aca="false">IF(A204="","",'Girdi — Ek maliyet'!B187)</f>
        <v/>
      </c>
      <c r="C204" s="11" t="str">
        <f aca="false">IF(A204="","",SUMIFS('Girdi — Faturalar'!$G$2:$G$3001,'Girdi — Faturalar'!$C$2:$C$3001,A204,'Girdi — Faturalar'!$N$2:$N$3001,$Z$4))</f>
        <v/>
      </c>
      <c r="D204" s="11" t="str">
        <f aca="false">IF(A204="","",SUMIFS('Girdi — Faturalar'!$H$2:$H$3001,'Girdi — Faturalar'!$C$2:$C$3001,A204,'Girdi — Faturalar'!$N$2:$N$3001,$Z$4))</f>
        <v/>
      </c>
      <c r="E204" s="11" t="str">
        <f aca="false">IF(A204="","",SUMIFS('Girdi — Faturalar'!$I$2:$I$3001,'Girdi — Faturalar'!$C$2:$C$3001,A204,'Girdi — Faturalar'!$N$2:$N$3001,$Z$4))</f>
        <v/>
      </c>
      <c r="F204" s="16" t="str">
        <f aca="false">IF(OR(A204="",N(C204)=0),"",D204/C204)</f>
        <v/>
      </c>
      <c r="G204" s="17" t="str">
        <f aca="false">IF(A204="","",SUMIFS('Girdi — Faturalar'!$J$2:$J$3001,'Girdi — Faturalar'!$C$2:$C$3001,A204,'Girdi — Faturalar'!$N$2:$N$3001,$Z$4)/1000)</f>
        <v/>
      </c>
      <c r="H204" s="11" t="str">
        <f aca="false">IF(OR(A204="",N(G204)=0),"",E204/G204)</f>
        <v/>
      </c>
      <c r="I204" s="18" t="str">
        <f aca="false">IF(OR(A204="",N(E204)=0),"",IF('Girdi — Ek maliyet'!G187&lt;&gt;"",'Girdi — Ek maliyet'!G187,SUMIFS('Girdi — Faturalar'!$M$2:$M$3001,'Girdi — Faturalar'!$C$2:$C$3001,A204,'Girdi — Faturalar'!$N$2:$N$3001,$Z$4)/E204))</f>
        <v/>
      </c>
      <c r="J204" s="11" t="str">
        <f aca="false">IF(A204="","",G204*N('Girdi — Ek maliyet'!C187))</f>
        <v/>
      </c>
      <c r="K204" s="11" t="str">
        <f aca="false">IF(A204="","",G204*N('Girdi — Ek maliyet'!D187)+E204*N('Girdi — Ek maliyet'!E187))</f>
        <v/>
      </c>
      <c r="L204" s="11" t="str">
        <f aca="false">IF(A204="","",E204*N(I204)*IF('Girdi — Ek maliyet'!F187="",$D$3,'Girdi — Ek maliyet'!F187)/365)</f>
        <v/>
      </c>
      <c r="M204" s="11" t="str">
        <f aca="false">IF(A204="","",E204-J204-K204-L204)</f>
        <v/>
      </c>
      <c r="N204" s="19" t="str">
        <f aca="false">IF(OR(A204="",N(G204)=0),"",M204/G204)</f>
        <v/>
      </c>
      <c r="O204" s="11" t="str">
        <f aca="false">IF(N204="","",H204-N204)</f>
        <v/>
      </c>
      <c r="P204" s="18" t="str">
        <f aca="false">IF(OR(A204="",N(E204)=0),"",RANK(E204,$E$19:$E$218,0)+COUNTIF($E$19:E204,E204)-1)</f>
        <v/>
      </c>
      <c r="Q204" s="18" t="str">
        <f aca="false">IF(N204="","",RANK(N204,$N$19:$N$218,0)+COUNTIF($N$19:N204,N204)-1)</f>
        <v/>
      </c>
      <c r="R204" s="18" t="str">
        <f aca="false">IF(N204="","",RANK(N204,$N$19:$N$218,1)+COUNTIF($N$19:N204,N204)-1)</f>
        <v/>
      </c>
    </row>
    <row r="205" customFormat="false" ht="15" hidden="false" customHeight="false" outlineLevel="0" collapsed="false">
      <c r="A205" s="14" t="str">
        <f aca="false">IF('Girdi — Ek maliyet'!A188="","",'Girdi — Ek maliyet'!A188)</f>
        <v/>
      </c>
      <c r="B205" s="14" t="str">
        <f aca="false">IF(A205="","",'Girdi — Ek maliyet'!B188)</f>
        <v/>
      </c>
      <c r="C205" s="11" t="str">
        <f aca="false">IF(A205="","",SUMIFS('Girdi — Faturalar'!$G$2:$G$3001,'Girdi — Faturalar'!$C$2:$C$3001,A205,'Girdi — Faturalar'!$N$2:$N$3001,$Z$4))</f>
        <v/>
      </c>
      <c r="D205" s="11" t="str">
        <f aca="false">IF(A205="","",SUMIFS('Girdi — Faturalar'!$H$2:$H$3001,'Girdi — Faturalar'!$C$2:$C$3001,A205,'Girdi — Faturalar'!$N$2:$N$3001,$Z$4))</f>
        <v/>
      </c>
      <c r="E205" s="11" t="str">
        <f aca="false">IF(A205="","",SUMIFS('Girdi — Faturalar'!$I$2:$I$3001,'Girdi — Faturalar'!$C$2:$C$3001,A205,'Girdi — Faturalar'!$N$2:$N$3001,$Z$4))</f>
        <v/>
      </c>
      <c r="F205" s="16" t="str">
        <f aca="false">IF(OR(A205="",N(C205)=0),"",D205/C205)</f>
        <v/>
      </c>
      <c r="G205" s="17" t="str">
        <f aca="false">IF(A205="","",SUMIFS('Girdi — Faturalar'!$J$2:$J$3001,'Girdi — Faturalar'!$C$2:$C$3001,A205,'Girdi — Faturalar'!$N$2:$N$3001,$Z$4)/1000)</f>
        <v/>
      </c>
      <c r="H205" s="11" t="str">
        <f aca="false">IF(OR(A205="",N(G205)=0),"",E205/G205)</f>
        <v/>
      </c>
      <c r="I205" s="18" t="str">
        <f aca="false">IF(OR(A205="",N(E205)=0),"",IF('Girdi — Ek maliyet'!G188&lt;&gt;"",'Girdi — Ek maliyet'!G188,SUMIFS('Girdi — Faturalar'!$M$2:$M$3001,'Girdi — Faturalar'!$C$2:$C$3001,A205,'Girdi — Faturalar'!$N$2:$N$3001,$Z$4)/E205))</f>
        <v/>
      </c>
      <c r="J205" s="11" t="str">
        <f aca="false">IF(A205="","",G205*N('Girdi — Ek maliyet'!C188))</f>
        <v/>
      </c>
      <c r="K205" s="11" t="str">
        <f aca="false">IF(A205="","",G205*N('Girdi — Ek maliyet'!D188)+E205*N('Girdi — Ek maliyet'!E188))</f>
        <v/>
      </c>
      <c r="L205" s="11" t="str">
        <f aca="false">IF(A205="","",E205*N(I205)*IF('Girdi — Ek maliyet'!F188="",$D$3,'Girdi — Ek maliyet'!F188)/365)</f>
        <v/>
      </c>
      <c r="M205" s="11" t="str">
        <f aca="false">IF(A205="","",E205-J205-K205-L205)</f>
        <v/>
      </c>
      <c r="N205" s="19" t="str">
        <f aca="false">IF(OR(A205="",N(G205)=0),"",M205/G205)</f>
        <v/>
      </c>
      <c r="O205" s="11" t="str">
        <f aca="false">IF(N205="","",H205-N205)</f>
        <v/>
      </c>
      <c r="P205" s="18" t="str">
        <f aca="false">IF(OR(A205="",N(E205)=0),"",RANK(E205,$E$19:$E$218,0)+COUNTIF($E$19:E205,E205)-1)</f>
        <v/>
      </c>
      <c r="Q205" s="18" t="str">
        <f aca="false">IF(N205="","",RANK(N205,$N$19:$N$218,0)+COUNTIF($N$19:N205,N205)-1)</f>
        <v/>
      </c>
      <c r="R205" s="18" t="str">
        <f aca="false">IF(N205="","",RANK(N205,$N$19:$N$218,1)+COUNTIF($N$19:N205,N205)-1)</f>
        <v/>
      </c>
    </row>
    <row r="206" customFormat="false" ht="15" hidden="false" customHeight="false" outlineLevel="0" collapsed="false">
      <c r="A206" s="14" t="str">
        <f aca="false">IF('Girdi — Ek maliyet'!A189="","",'Girdi — Ek maliyet'!A189)</f>
        <v/>
      </c>
      <c r="B206" s="14" t="str">
        <f aca="false">IF(A206="","",'Girdi — Ek maliyet'!B189)</f>
        <v/>
      </c>
      <c r="C206" s="11" t="str">
        <f aca="false">IF(A206="","",SUMIFS('Girdi — Faturalar'!$G$2:$G$3001,'Girdi — Faturalar'!$C$2:$C$3001,A206,'Girdi — Faturalar'!$N$2:$N$3001,$Z$4))</f>
        <v/>
      </c>
      <c r="D206" s="11" t="str">
        <f aca="false">IF(A206="","",SUMIFS('Girdi — Faturalar'!$H$2:$H$3001,'Girdi — Faturalar'!$C$2:$C$3001,A206,'Girdi — Faturalar'!$N$2:$N$3001,$Z$4))</f>
        <v/>
      </c>
      <c r="E206" s="11" t="str">
        <f aca="false">IF(A206="","",SUMIFS('Girdi — Faturalar'!$I$2:$I$3001,'Girdi — Faturalar'!$C$2:$C$3001,A206,'Girdi — Faturalar'!$N$2:$N$3001,$Z$4))</f>
        <v/>
      </c>
      <c r="F206" s="16" t="str">
        <f aca="false">IF(OR(A206="",N(C206)=0),"",D206/C206)</f>
        <v/>
      </c>
      <c r="G206" s="17" t="str">
        <f aca="false">IF(A206="","",SUMIFS('Girdi — Faturalar'!$J$2:$J$3001,'Girdi — Faturalar'!$C$2:$C$3001,A206,'Girdi — Faturalar'!$N$2:$N$3001,$Z$4)/1000)</f>
        <v/>
      </c>
      <c r="H206" s="11" t="str">
        <f aca="false">IF(OR(A206="",N(G206)=0),"",E206/G206)</f>
        <v/>
      </c>
      <c r="I206" s="18" t="str">
        <f aca="false">IF(OR(A206="",N(E206)=0),"",IF('Girdi — Ek maliyet'!G189&lt;&gt;"",'Girdi — Ek maliyet'!G189,SUMIFS('Girdi — Faturalar'!$M$2:$M$3001,'Girdi — Faturalar'!$C$2:$C$3001,A206,'Girdi — Faturalar'!$N$2:$N$3001,$Z$4)/E206))</f>
        <v/>
      </c>
      <c r="J206" s="11" t="str">
        <f aca="false">IF(A206="","",G206*N('Girdi — Ek maliyet'!C189))</f>
        <v/>
      </c>
      <c r="K206" s="11" t="str">
        <f aca="false">IF(A206="","",G206*N('Girdi — Ek maliyet'!D189)+E206*N('Girdi — Ek maliyet'!E189))</f>
        <v/>
      </c>
      <c r="L206" s="11" t="str">
        <f aca="false">IF(A206="","",E206*N(I206)*IF('Girdi — Ek maliyet'!F189="",$D$3,'Girdi — Ek maliyet'!F189)/365)</f>
        <v/>
      </c>
      <c r="M206" s="11" t="str">
        <f aca="false">IF(A206="","",E206-J206-K206-L206)</f>
        <v/>
      </c>
      <c r="N206" s="19" t="str">
        <f aca="false">IF(OR(A206="",N(G206)=0),"",M206/G206)</f>
        <v/>
      </c>
      <c r="O206" s="11" t="str">
        <f aca="false">IF(N206="","",H206-N206)</f>
        <v/>
      </c>
      <c r="P206" s="18" t="str">
        <f aca="false">IF(OR(A206="",N(E206)=0),"",RANK(E206,$E$19:$E$218,0)+COUNTIF($E$19:E206,E206)-1)</f>
        <v/>
      </c>
      <c r="Q206" s="18" t="str">
        <f aca="false">IF(N206="","",RANK(N206,$N$19:$N$218,0)+COUNTIF($N$19:N206,N206)-1)</f>
        <v/>
      </c>
      <c r="R206" s="18" t="str">
        <f aca="false">IF(N206="","",RANK(N206,$N$19:$N$218,1)+COUNTIF($N$19:N206,N206)-1)</f>
        <v/>
      </c>
    </row>
    <row r="207" customFormat="false" ht="15" hidden="false" customHeight="false" outlineLevel="0" collapsed="false">
      <c r="A207" s="14" t="str">
        <f aca="false">IF('Girdi — Ek maliyet'!A190="","",'Girdi — Ek maliyet'!A190)</f>
        <v/>
      </c>
      <c r="B207" s="14" t="str">
        <f aca="false">IF(A207="","",'Girdi — Ek maliyet'!B190)</f>
        <v/>
      </c>
      <c r="C207" s="11" t="str">
        <f aca="false">IF(A207="","",SUMIFS('Girdi — Faturalar'!$G$2:$G$3001,'Girdi — Faturalar'!$C$2:$C$3001,A207,'Girdi — Faturalar'!$N$2:$N$3001,$Z$4))</f>
        <v/>
      </c>
      <c r="D207" s="11" t="str">
        <f aca="false">IF(A207="","",SUMIFS('Girdi — Faturalar'!$H$2:$H$3001,'Girdi — Faturalar'!$C$2:$C$3001,A207,'Girdi — Faturalar'!$N$2:$N$3001,$Z$4))</f>
        <v/>
      </c>
      <c r="E207" s="11" t="str">
        <f aca="false">IF(A207="","",SUMIFS('Girdi — Faturalar'!$I$2:$I$3001,'Girdi — Faturalar'!$C$2:$C$3001,A207,'Girdi — Faturalar'!$N$2:$N$3001,$Z$4))</f>
        <v/>
      </c>
      <c r="F207" s="16" t="str">
        <f aca="false">IF(OR(A207="",N(C207)=0),"",D207/C207)</f>
        <v/>
      </c>
      <c r="G207" s="17" t="str">
        <f aca="false">IF(A207="","",SUMIFS('Girdi — Faturalar'!$J$2:$J$3001,'Girdi — Faturalar'!$C$2:$C$3001,A207,'Girdi — Faturalar'!$N$2:$N$3001,$Z$4)/1000)</f>
        <v/>
      </c>
      <c r="H207" s="11" t="str">
        <f aca="false">IF(OR(A207="",N(G207)=0),"",E207/G207)</f>
        <v/>
      </c>
      <c r="I207" s="18" t="str">
        <f aca="false">IF(OR(A207="",N(E207)=0),"",IF('Girdi — Ek maliyet'!G190&lt;&gt;"",'Girdi — Ek maliyet'!G190,SUMIFS('Girdi — Faturalar'!$M$2:$M$3001,'Girdi — Faturalar'!$C$2:$C$3001,A207,'Girdi — Faturalar'!$N$2:$N$3001,$Z$4)/E207))</f>
        <v/>
      </c>
      <c r="J207" s="11" t="str">
        <f aca="false">IF(A207="","",G207*N('Girdi — Ek maliyet'!C190))</f>
        <v/>
      </c>
      <c r="K207" s="11" t="str">
        <f aca="false">IF(A207="","",G207*N('Girdi — Ek maliyet'!D190)+E207*N('Girdi — Ek maliyet'!E190))</f>
        <v/>
      </c>
      <c r="L207" s="11" t="str">
        <f aca="false">IF(A207="","",E207*N(I207)*IF('Girdi — Ek maliyet'!F190="",$D$3,'Girdi — Ek maliyet'!F190)/365)</f>
        <v/>
      </c>
      <c r="M207" s="11" t="str">
        <f aca="false">IF(A207="","",E207-J207-K207-L207)</f>
        <v/>
      </c>
      <c r="N207" s="19" t="str">
        <f aca="false">IF(OR(A207="",N(G207)=0),"",M207/G207)</f>
        <v/>
      </c>
      <c r="O207" s="11" t="str">
        <f aca="false">IF(N207="","",H207-N207)</f>
        <v/>
      </c>
      <c r="P207" s="18" t="str">
        <f aca="false">IF(OR(A207="",N(E207)=0),"",RANK(E207,$E$19:$E$218,0)+COUNTIF($E$19:E207,E207)-1)</f>
        <v/>
      </c>
      <c r="Q207" s="18" t="str">
        <f aca="false">IF(N207="","",RANK(N207,$N$19:$N$218,0)+COUNTIF($N$19:N207,N207)-1)</f>
        <v/>
      </c>
      <c r="R207" s="18" t="str">
        <f aca="false">IF(N207="","",RANK(N207,$N$19:$N$218,1)+COUNTIF($N$19:N207,N207)-1)</f>
        <v/>
      </c>
    </row>
    <row r="208" customFormat="false" ht="15" hidden="false" customHeight="false" outlineLevel="0" collapsed="false">
      <c r="A208" s="14" t="str">
        <f aca="false">IF('Girdi — Ek maliyet'!A191="","",'Girdi — Ek maliyet'!A191)</f>
        <v/>
      </c>
      <c r="B208" s="14" t="str">
        <f aca="false">IF(A208="","",'Girdi — Ek maliyet'!B191)</f>
        <v/>
      </c>
      <c r="C208" s="11" t="str">
        <f aca="false">IF(A208="","",SUMIFS('Girdi — Faturalar'!$G$2:$G$3001,'Girdi — Faturalar'!$C$2:$C$3001,A208,'Girdi — Faturalar'!$N$2:$N$3001,$Z$4))</f>
        <v/>
      </c>
      <c r="D208" s="11" t="str">
        <f aca="false">IF(A208="","",SUMIFS('Girdi — Faturalar'!$H$2:$H$3001,'Girdi — Faturalar'!$C$2:$C$3001,A208,'Girdi — Faturalar'!$N$2:$N$3001,$Z$4))</f>
        <v/>
      </c>
      <c r="E208" s="11" t="str">
        <f aca="false">IF(A208="","",SUMIFS('Girdi — Faturalar'!$I$2:$I$3001,'Girdi — Faturalar'!$C$2:$C$3001,A208,'Girdi — Faturalar'!$N$2:$N$3001,$Z$4))</f>
        <v/>
      </c>
      <c r="F208" s="16" t="str">
        <f aca="false">IF(OR(A208="",N(C208)=0),"",D208/C208)</f>
        <v/>
      </c>
      <c r="G208" s="17" t="str">
        <f aca="false">IF(A208="","",SUMIFS('Girdi — Faturalar'!$J$2:$J$3001,'Girdi — Faturalar'!$C$2:$C$3001,A208,'Girdi — Faturalar'!$N$2:$N$3001,$Z$4)/1000)</f>
        <v/>
      </c>
      <c r="H208" s="11" t="str">
        <f aca="false">IF(OR(A208="",N(G208)=0),"",E208/G208)</f>
        <v/>
      </c>
      <c r="I208" s="18" t="str">
        <f aca="false">IF(OR(A208="",N(E208)=0),"",IF('Girdi — Ek maliyet'!G191&lt;&gt;"",'Girdi — Ek maliyet'!G191,SUMIFS('Girdi — Faturalar'!$M$2:$M$3001,'Girdi — Faturalar'!$C$2:$C$3001,A208,'Girdi — Faturalar'!$N$2:$N$3001,$Z$4)/E208))</f>
        <v/>
      </c>
      <c r="J208" s="11" t="str">
        <f aca="false">IF(A208="","",G208*N('Girdi — Ek maliyet'!C191))</f>
        <v/>
      </c>
      <c r="K208" s="11" t="str">
        <f aca="false">IF(A208="","",G208*N('Girdi — Ek maliyet'!D191)+E208*N('Girdi — Ek maliyet'!E191))</f>
        <v/>
      </c>
      <c r="L208" s="11" t="str">
        <f aca="false">IF(A208="","",E208*N(I208)*IF('Girdi — Ek maliyet'!F191="",$D$3,'Girdi — Ek maliyet'!F191)/365)</f>
        <v/>
      </c>
      <c r="M208" s="11" t="str">
        <f aca="false">IF(A208="","",E208-J208-K208-L208)</f>
        <v/>
      </c>
      <c r="N208" s="19" t="str">
        <f aca="false">IF(OR(A208="",N(G208)=0),"",M208/G208)</f>
        <v/>
      </c>
      <c r="O208" s="11" t="str">
        <f aca="false">IF(N208="","",H208-N208)</f>
        <v/>
      </c>
      <c r="P208" s="18" t="str">
        <f aca="false">IF(OR(A208="",N(E208)=0),"",RANK(E208,$E$19:$E$218,0)+COUNTIF($E$19:E208,E208)-1)</f>
        <v/>
      </c>
      <c r="Q208" s="18" t="str">
        <f aca="false">IF(N208="","",RANK(N208,$N$19:$N$218,0)+COUNTIF($N$19:N208,N208)-1)</f>
        <v/>
      </c>
      <c r="R208" s="18" t="str">
        <f aca="false">IF(N208="","",RANK(N208,$N$19:$N$218,1)+COUNTIF($N$19:N208,N208)-1)</f>
        <v/>
      </c>
    </row>
    <row r="209" customFormat="false" ht="15" hidden="false" customHeight="false" outlineLevel="0" collapsed="false">
      <c r="A209" s="14" t="str">
        <f aca="false">IF('Girdi — Ek maliyet'!A192="","",'Girdi — Ek maliyet'!A192)</f>
        <v/>
      </c>
      <c r="B209" s="14" t="str">
        <f aca="false">IF(A209="","",'Girdi — Ek maliyet'!B192)</f>
        <v/>
      </c>
      <c r="C209" s="11" t="str">
        <f aca="false">IF(A209="","",SUMIFS('Girdi — Faturalar'!$G$2:$G$3001,'Girdi — Faturalar'!$C$2:$C$3001,A209,'Girdi — Faturalar'!$N$2:$N$3001,$Z$4))</f>
        <v/>
      </c>
      <c r="D209" s="11" t="str">
        <f aca="false">IF(A209="","",SUMIFS('Girdi — Faturalar'!$H$2:$H$3001,'Girdi — Faturalar'!$C$2:$C$3001,A209,'Girdi — Faturalar'!$N$2:$N$3001,$Z$4))</f>
        <v/>
      </c>
      <c r="E209" s="11" t="str">
        <f aca="false">IF(A209="","",SUMIFS('Girdi — Faturalar'!$I$2:$I$3001,'Girdi — Faturalar'!$C$2:$C$3001,A209,'Girdi — Faturalar'!$N$2:$N$3001,$Z$4))</f>
        <v/>
      </c>
      <c r="F209" s="16" t="str">
        <f aca="false">IF(OR(A209="",N(C209)=0),"",D209/C209)</f>
        <v/>
      </c>
      <c r="G209" s="17" t="str">
        <f aca="false">IF(A209="","",SUMIFS('Girdi — Faturalar'!$J$2:$J$3001,'Girdi — Faturalar'!$C$2:$C$3001,A209,'Girdi — Faturalar'!$N$2:$N$3001,$Z$4)/1000)</f>
        <v/>
      </c>
      <c r="H209" s="11" t="str">
        <f aca="false">IF(OR(A209="",N(G209)=0),"",E209/G209)</f>
        <v/>
      </c>
      <c r="I209" s="18" t="str">
        <f aca="false">IF(OR(A209="",N(E209)=0),"",IF('Girdi — Ek maliyet'!G192&lt;&gt;"",'Girdi — Ek maliyet'!G192,SUMIFS('Girdi — Faturalar'!$M$2:$M$3001,'Girdi — Faturalar'!$C$2:$C$3001,A209,'Girdi — Faturalar'!$N$2:$N$3001,$Z$4)/E209))</f>
        <v/>
      </c>
      <c r="J209" s="11" t="str">
        <f aca="false">IF(A209="","",G209*N('Girdi — Ek maliyet'!C192))</f>
        <v/>
      </c>
      <c r="K209" s="11" t="str">
        <f aca="false">IF(A209="","",G209*N('Girdi — Ek maliyet'!D192)+E209*N('Girdi — Ek maliyet'!E192))</f>
        <v/>
      </c>
      <c r="L209" s="11" t="str">
        <f aca="false">IF(A209="","",E209*N(I209)*IF('Girdi — Ek maliyet'!F192="",$D$3,'Girdi — Ek maliyet'!F192)/365)</f>
        <v/>
      </c>
      <c r="M209" s="11" t="str">
        <f aca="false">IF(A209="","",E209-J209-K209-L209)</f>
        <v/>
      </c>
      <c r="N209" s="19" t="str">
        <f aca="false">IF(OR(A209="",N(G209)=0),"",M209/G209)</f>
        <v/>
      </c>
      <c r="O209" s="11" t="str">
        <f aca="false">IF(N209="","",H209-N209)</f>
        <v/>
      </c>
      <c r="P209" s="18" t="str">
        <f aca="false">IF(OR(A209="",N(E209)=0),"",RANK(E209,$E$19:$E$218,0)+COUNTIF($E$19:E209,E209)-1)</f>
        <v/>
      </c>
      <c r="Q209" s="18" t="str">
        <f aca="false">IF(N209="","",RANK(N209,$N$19:$N$218,0)+COUNTIF($N$19:N209,N209)-1)</f>
        <v/>
      </c>
      <c r="R209" s="18" t="str">
        <f aca="false">IF(N209="","",RANK(N209,$N$19:$N$218,1)+COUNTIF($N$19:N209,N209)-1)</f>
        <v/>
      </c>
    </row>
    <row r="210" customFormat="false" ht="15" hidden="false" customHeight="false" outlineLevel="0" collapsed="false">
      <c r="A210" s="14" t="str">
        <f aca="false">IF('Girdi — Ek maliyet'!A193="","",'Girdi — Ek maliyet'!A193)</f>
        <v/>
      </c>
      <c r="B210" s="14" t="str">
        <f aca="false">IF(A210="","",'Girdi — Ek maliyet'!B193)</f>
        <v/>
      </c>
      <c r="C210" s="11" t="str">
        <f aca="false">IF(A210="","",SUMIFS('Girdi — Faturalar'!$G$2:$G$3001,'Girdi — Faturalar'!$C$2:$C$3001,A210,'Girdi — Faturalar'!$N$2:$N$3001,$Z$4))</f>
        <v/>
      </c>
      <c r="D210" s="11" t="str">
        <f aca="false">IF(A210="","",SUMIFS('Girdi — Faturalar'!$H$2:$H$3001,'Girdi — Faturalar'!$C$2:$C$3001,A210,'Girdi — Faturalar'!$N$2:$N$3001,$Z$4))</f>
        <v/>
      </c>
      <c r="E210" s="11" t="str">
        <f aca="false">IF(A210="","",SUMIFS('Girdi — Faturalar'!$I$2:$I$3001,'Girdi — Faturalar'!$C$2:$C$3001,A210,'Girdi — Faturalar'!$N$2:$N$3001,$Z$4))</f>
        <v/>
      </c>
      <c r="F210" s="16" t="str">
        <f aca="false">IF(OR(A210="",N(C210)=0),"",D210/C210)</f>
        <v/>
      </c>
      <c r="G210" s="17" t="str">
        <f aca="false">IF(A210="","",SUMIFS('Girdi — Faturalar'!$J$2:$J$3001,'Girdi — Faturalar'!$C$2:$C$3001,A210,'Girdi — Faturalar'!$N$2:$N$3001,$Z$4)/1000)</f>
        <v/>
      </c>
      <c r="H210" s="11" t="str">
        <f aca="false">IF(OR(A210="",N(G210)=0),"",E210/G210)</f>
        <v/>
      </c>
      <c r="I210" s="18" t="str">
        <f aca="false">IF(OR(A210="",N(E210)=0),"",IF('Girdi — Ek maliyet'!G193&lt;&gt;"",'Girdi — Ek maliyet'!G193,SUMIFS('Girdi — Faturalar'!$M$2:$M$3001,'Girdi — Faturalar'!$C$2:$C$3001,A210,'Girdi — Faturalar'!$N$2:$N$3001,$Z$4)/E210))</f>
        <v/>
      </c>
      <c r="J210" s="11" t="str">
        <f aca="false">IF(A210="","",G210*N('Girdi — Ek maliyet'!C193))</f>
        <v/>
      </c>
      <c r="K210" s="11" t="str">
        <f aca="false">IF(A210="","",G210*N('Girdi — Ek maliyet'!D193)+E210*N('Girdi — Ek maliyet'!E193))</f>
        <v/>
      </c>
      <c r="L210" s="11" t="str">
        <f aca="false">IF(A210="","",E210*N(I210)*IF('Girdi — Ek maliyet'!F193="",$D$3,'Girdi — Ek maliyet'!F193)/365)</f>
        <v/>
      </c>
      <c r="M210" s="11" t="str">
        <f aca="false">IF(A210="","",E210-J210-K210-L210)</f>
        <v/>
      </c>
      <c r="N210" s="19" t="str">
        <f aca="false">IF(OR(A210="",N(G210)=0),"",M210/G210)</f>
        <v/>
      </c>
      <c r="O210" s="11" t="str">
        <f aca="false">IF(N210="","",H210-N210)</f>
        <v/>
      </c>
      <c r="P210" s="18" t="str">
        <f aca="false">IF(OR(A210="",N(E210)=0),"",RANK(E210,$E$19:$E$218,0)+COUNTIF($E$19:E210,E210)-1)</f>
        <v/>
      </c>
      <c r="Q210" s="18" t="str">
        <f aca="false">IF(N210="","",RANK(N210,$N$19:$N$218,0)+COUNTIF($N$19:N210,N210)-1)</f>
        <v/>
      </c>
      <c r="R210" s="18" t="str">
        <f aca="false">IF(N210="","",RANK(N210,$N$19:$N$218,1)+COUNTIF($N$19:N210,N210)-1)</f>
        <v/>
      </c>
    </row>
    <row r="211" customFormat="false" ht="15" hidden="false" customHeight="false" outlineLevel="0" collapsed="false">
      <c r="A211" s="14" t="str">
        <f aca="false">IF('Girdi — Ek maliyet'!A194="","",'Girdi — Ek maliyet'!A194)</f>
        <v/>
      </c>
      <c r="B211" s="14" t="str">
        <f aca="false">IF(A211="","",'Girdi — Ek maliyet'!B194)</f>
        <v/>
      </c>
      <c r="C211" s="11" t="str">
        <f aca="false">IF(A211="","",SUMIFS('Girdi — Faturalar'!$G$2:$G$3001,'Girdi — Faturalar'!$C$2:$C$3001,A211,'Girdi — Faturalar'!$N$2:$N$3001,$Z$4))</f>
        <v/>
      </c>
      <c r="D211" s="11" t="str">
        <f aca="false">IF(A211="","",SUMIFS('Girdi — Faturalar'!$H$2:$H$3001,'Girdi — Faturalar'!$C$2:$C$3001,A211,'Girdi — Faturalar'!$N$2:$N$3001,$Z$4))</f>
        <v/>
      </c>
      <c r="E211" s="11" t="str">
        <f aca="false">IF(A211="","",SUMIFS('Girdi — Faturalar'!$I$2:$I$3001,'Girdi — Faturalar'!$C$2:$C$3001,A211,'Girdi — Faturalar'!$N$2:$N$3001,$Z$4))</f>
        <v/>
      </c>
      <c r="F211" s="16" t="str">
        <f aca="false">IF(OR(A211="",N(C211)=0),"",D211/C211)</f>
        <v/>
      </c>
      <c r="G211" s="17" t="str">
        <f aca="false">IF(A211="","",SUMIFS('Girdi — Faturalar'!$J$2:$J$3001,'Girdi — Faturalar'!$C$2:$C$3001,A211,'Girdi — Faturalar'!$N$2:$N$3001,$Z$4)/1000)</f>
        <v/>
      </c>
      <c r="H211" s="11" t="str">
        <f aca="false">IF(OR(A211="",N(G211)=0),"",E211/G211)</f>
        <v/>
      </c>
      <c r="I211" s="18" t="str">
        <f aca="false">IF(OR(A211="",N(E211)=0),"",IF('Girdi — Ek maliyet'!G194&lt;&gt;"",'Girdi — Ek maliyet'!G194,SUMIFS('Girdi — Faturalar'!$M$2:$M$3001,'Girdi — Faturalar'!$C$2:$C$3001,A211,'Girdi — Faturalar'!$N$2:$N$3001,$Z$4)/E211))</f>
        <v/>
      </c>
      <c r="J211" s="11" t="str">
        <f aca="false">IF(A211="","",G211*N('Girdi — Ek maliyet'!C194))</f>
        <v/>
      </c>
      <c r="K211" s="11" t="str">
        <f aca="false">IF(A211="","",G211*N('Girdi — Ek maliyet'!D194)+E211*N('Girdi — Ek maliyet'!E194))</f>
        <v/>
      </c>
      <c r="L211" s="11" t="str">
        <f aca="false">IF(A211="","",E211*N(I211)*IF('Girdi — Ek maliyet'!F194="",$D$3,'Girdi — Ek maliyet'!F194)/365)</f>
        <v/>
      </c>
      <c r="M211" s="11" t="str">
        <f aca="false">IF(A211="","",E211-J211-K211-L211)</f>
        <v/>
      </c>
      <c r="N211" s="19" t="str">
        <f aca="false">IF(OR(A211="",N(G211)=0),"",M211/G211)</f>
        <v/>
      </c>
      <c r="O211" s="11" t="str">
        <f aca="false">IF(N211="","",H211-N211)</f>
        <v/>
      </c>
      <c r="P211" s="18" t="str">
        <f aca="false">IF(OR(A211="",N(E211)=0),"",RANK(E211,$E$19:$E$218,0)+COUNTIF($E$19:E211,E211)-1)</f>
        <v/>
      </c>
      <c r="Q211" s="18" t="str">
        <f aca="false">IF(N211="","",RANK(N211,$N$19:$N$218,0)+COUNTIF($N$19:N211,N211)-1)</f>
        <v/>
      </c>
      <c r="R211" s="18" t="str">
        <f aca="false">IF(N211="","",RANK(N211,$N$19:$N$218,1)+COUNTIF($N$19:N211,N211)-1)</f>
        <v/>
      </c>
    </row>
    <row r="212" customFormat="false" ht="15" hidden="false" customHeight="false" outlineLevel="0" collapsed="false">
      <c r="A212" s="14" t="str">
        <f aca="false">IF('Girdi — Ek maliyet'!A195="","",'Girdi — Ek maliyet'!A195)</f>
        <v/>
      </c>
      <c r="B212" s="14" t="str">
        <f aca="false">IF(A212="","",'Girdi — Ek maliyet'!B195)</f>
        <v/>
      </c>
      <c r="C212" s="11" t="str">
        <f aca="false">IF(A212="","",SUMIFS('Girdi — Faturalar'!$G$2:$G$3001,'Girdi — Faturalar'!$C$2:$C$3001,A212,'Girdi — Faturalar'!$N$2:$N$3001,$Z$4))</f>
        <v/>
      </c>
      <c r="D212" s="11" t="str">
        <f aca="false">IF(A212="","",SUMIFS('Girdi — Faturalar'!$H$2:$H$3001,'Girdi — Faturalar'!$C$2:$C$3001,A212,'Girdi — Faturalar'!$N$2:$N$3001,$Z$4))</f>
        <v/>
      </c>
      <c r="E212" s="11" t="str">
        <f aca="false">IF(A212="","",SUMIFS('Girdi — Faturalar'!$I$2:$I$3001,'Girdi — Faturalar'!$C$2:$C$3001,A212,'Girdi — Faturalar'!$N$2:$N$3001,$Z$4))</f>
        <v/>
      </c>
      <c r="F212" s="16" t="str">
        <f aca="false">IF(OR(A212="",N(C212)=0),"",D212/C212)</f>
        <v/>
      </c>
      <c r="G212" s="17" t="str">
        <f aca="false">IF(A212="","",SUMIFS('Girdi — Faturalar'!$J$2:$J$3001,'Girdi — Faturalar'!$C$2:$C$3001,A212,'Girdi — Faturalar'!$N$2:$N$3001,$Z$4)/1000)</f>
        <v/>
      </c>
      <c r="H212" s="11" t="str">
        <f aca="false">IF(OR(A212="",N(G212)=0),"",E212/G212)</f>
        <v/>
      </c>
      <c r="I212" s="18" t="str">
        <f aca="false">IF(OR(A212="",N(E212)=0),"",IF('Girdi — Ek maliyet'!G195&lt;&gt;"",'Girdi — Ek maliyet'!G195,SUMIFS('Girdi — Faturalar'!$M$2:$M$3001,'Girdi — Faturalar'!$C$2:$C$3001,A212,'Girdi — Faturalar'!$N$2:$N$3001,$Z$4)/E212))</f>
        <v/>
      </c>
      <c r="J212" s="11" t="str">
        <f aca="false">IF(A212="","",G212*N('Girdi — Ek maliyet'!C195))</f>
        <v/>
      </c>
      <c r="K212" s="11" t="str">
        <f aca="false">IF(A212="","",G212*N('Girdi — Ek maliyet'!D195)+E212*N('Girdi — Ek maliyet'!E195))</f>
        <v/>
      </c>
      <c r="L212" s="11" t="str">
        <f aca="false">IF(A212="","",E212*N(I212)*IF('Girdi — Ek maliyet'!F195="",$D$3,'Girdi — Ek maliyet'!F195)/365)</f>
        <v/>
      </c>
      <c r="M212" s="11" t="str">
        <f aca="false">IF(A212="","",E212-J212-K212-L212)</f>
        <v/>
      </c>
      <c r="N212" s="19" t="str">
        <f aca="false">IF(OR(A212="",N(G212)=0),"",M212/G212)</f>
        <v/>
      </c>
      <c r="O212" s="11" t="str">
        <f aca="false">IF(N212="","",H212-N212)</f>
        <v/>
      </c>
      <c r="P212" s="18" t="str">
        <f aca="false">IF(OR(A212="",N(E212)=0),"",RANK(E212,$E$19:$E$218,0)+COUNTIF($E$19:E212,E212)-1)</f>
        <v/>
      </c>
      <c r="Q212" s="18" t="str">
        <f aca="false">IF(N212="","",RANK(N212,$N$19:$N$218,0)+COUNTIF($N$19:N212,N212)-1)</f>
        <v/>
      </c>
      <c r="R212" s="18" t="str">
        <f aca="false">IF(N212="","",RANK(N212,$N$19:$N$218,1)+COUNTIF($N$19:N212,N212)-1)</f>
        <v/>
      </c>
    </row>
    <row r="213" customFormat="false" ht="15" hidden="false" customHeight="false" outlineLevel="0" collapsed="false">
      <c r="A213" s="14" t="str">
        <f aca="false">IF('Girdi — Ek maliyet'!A196="","",'Girdi — Ek maliyet'!A196)</f>
        <v/>
      </c>
      <c r="B213" s="14" t="str">
        <f aca="false">IF(A213="","",'Girdi — Ek maliyet'!B196)</f>
        <v/>
      </c>
      <c r="C213" s="11" t="str">
        <f aca="false">IF(A213="","",SUMIFS('Girdi — Faturalar'!$G$2:$G$3001,'Girdi — Faturalar'!$C$2:$C$3001,A213,'Girdi — Faturalar'!$N$2:$N$3001,$Z$4))</f>
        <v/>
      </c>
      <c r="D213" s="11" t="str">
        <f aca="false">IF(A213="","",SUMIFS('Girdi — Faturalar'!$H$2:$H$3001,'Girdi — Faturalar'!$C$2:$C$3001,A213,'Girdi — Faturalar'!$N$2:$N$3001,$Z$4))</f>
        <v/>
      </c>
      <c r="E213" s="11" t="str">
        <f aca="false">IF(A213="","",SUMIFS('Girdi — Faturalar'!$I$2:$I$3001,'Girdi — Faturalar'!$C$2:$C$3001,A213,'Girdi — Faturalar'!$N$2:$N$3001,$Z$4))</f>
        <v/>
      </c>
      <c r="F213" s="16" t="str">
        <f aca="false">IF(OR(A213="",N(C213)=0),"",D213/C213)</f>
        <v/>
      </c>
      <c r="G213" s="17" t="str">
        <f aca="false">IF(A213="","",SUMIFS('Girdi — Faturalar'!$J$2:$J$3001,'Girdi — Faturalar'!$C$2:$C$3001,A213,'Girdi — Faturalar'!$N$2:$N$3001,$Z$4)/1000)</f>
        <v/>
      </c>
      <c r="H213" s="11" t="str">
        <f aca="false">IF(OR(A213="",N(G213)=0),"",E213/G213)</f>
        <v/>
      </c>
      <c r="I213" s="18" t="str">
        <f aca="false">IF(OR(A213="",N(E213)=0),"",IF('Girdi — Ek maliyet'!G196&lt;&gt;"",'Girdi — Ek maliyet'!G196,SUMIFS('Girdi — Faturalar'!$M$2:$M$3001,'Girdi — Faturalar'!$C$2:$C$3001,A213,'Girdi — Faturalar'!$N$2:$N$3001,$Z$4)/E213))</f>
        <v/>
      </c>
      <c r="J213" s="11" t="str">
        <f aca="false">IF(A213="","",G213*N('Girdi — Ek maliyet'!C196))</f>
        <v/>
      </c>
      <c r="K213" s="11" t="str">
        <f aca="false">IF(A213="","",G213*N('Girdi — Ek maliyet'!D196)+E213*N('Girdi — Ek maliyet'!E196))</f>
        <v/>
      </c>
      <c r="L213" s="11" t="str">
        <f aca="false">IF(A213="","",E213*N(I213)*IF('Girdi — Ek maliyet'!F196="",$D$3,'Girdi — Ek maliyet'!F196)/365)</f>
        <v/>
      </c>
      <c r="M213" s="11" t="str">
        <f aca="false">IF(A213="","",E213-J213-K213-L213)</f>
        <v/>
      </c>
      <c r="N213" s="19" t="str">
        <f aca="false">IF(OR(A213="",N(G213)=0),"",M213/G213)</f>
        <v/>
      </c>
      <c r="O213" s="11" t="str">
        <f aca="false">IF(N213="","",H213-N213)</f>
        <v/>
      </c>
      <c r="P213" s="18" t="str">
        <f aca="false">IF(OR(A213="",N(E213)=0),"",RANK(E213,$E$19:$E$218,0)+COUNTIF($E$19:E213,E213)-1)</f>
        <v/>
      </c>
      <c r="Q213" s="18" t="str">
        <f aca="false">IF(N213="","",RANK(N213,$N$19:$N$218,0)+COUNTIF($N$19:N213,N213)-1)</f>
        <v/>
      </c>
      <c r="R213" s="18" t="str">
        <f aca="false">IF(N213="","",RANK(N213,$N$19:$N$218,1)+COUNTIF($N$19:N213,N213)-1)</f>
        <v/>
      </c>
    </row>
    <row r="214" customFormat="false" ht="15" hidden="false" customHeight="false" outlineLevel="0" collapsed="false">
      <c r="A214" s="14" t="str">
        <f aca="false">IF('Girdi — Ek maliyet'!A197="","",'Girdi — Ek maliyet'!A197)</f>
        <v/>
      </c>
      <c r="B214" s="14" t="str">
        <f aca="false">IF(A214="","",'Girdi — Ek maliyet'!B197)</f>
        <v/>
      </c>
      <c r="C214" s="11" t="str">
        <f aca="false">IF(A214="","",SUMIFS('Girdi — Faturalar'!$G$2:$G$3001,'Girdi — Faturalar'!$C$2:$C$3001,A214,'Girdi — Faturalar'!$N$2:$N$3001,$Z$4))</f>
        <v/>
      </c>
      <c r="D214" s="11" t="str">
        <f aca="false">IF(A214="","",SUMIFS('Girdi — Faturalar'!$H$2:$H$3001,'Girdi — Faturalar'!$C$2:$C$3001,A214,'Girdi — Faturalar'!$N$2:$N$3001,$Z$4))</f>
        <v/>
      </c>
      <c r="E214" s="11" t="str">
        <f aca="false">IF(A214="","",SUMIFS('Girdi — Faturalar'!$I$2:$I$3001,'Girdi — Faturalar'!$C$2:$C$3001,A214,'Girdi — Faturalar'!$N$2:$N$3001,$Z$4))</f>
        <v/>
      </c>
      <c r="F214" s="16" t="str">
        <f aca="false">IF(OR(A214="",N(C214)=0),"",D214/C214)</f>
        <v/>
      </c>
      <c r="G214" s="17" t="str">
        <f aca="false">IF(A214="","",SUMIFS('Girdi — Faturalar'!$J$2:$J$3001,'Girdi — Faturalar'!$C$2:$C$3001,A214,'Girdi — Faturalar'!$N$2:$N$3001,$Z$4)/1000)</f>
        <v/>
      </c>
      <c r="H214" s="11" t="str">
        <f aca="false">IF(OR(A214="",N(G214)=0),"",E214/G214)</f>
        <v/>
      </c>
      <c r="I214" s="18" t="str">
        <f aca="false">IF(OR(A214="",N(E214)=0),"",IF('Girdi — Ek maliyet'!G197&lt;&gt;"",'Girdi — Ek maliyet'!G197,SUMIFS('Girdi — Faturalar'!$M$2:$M$3001,'Girdi — Faturalar'!$C$2:$C$3001,A214,'Girdi — Faturalar'!$N$2:$N$3001,$Z$4)/E214))</f>
        <v/>
      </c>
      <c r="J214" s="11" t="str">
        <f aca="false">IF(A214="","",G214*N('Girdi — Ek maliyet'!C197))</f>
        <v/>
      </c>
      <c r="K214" s="11" t="str">
        <f aca="false">IF(A214="","",G214*N('Girdi — Ek maliyet'!D197)+E214*N('Girdi — Ek maliyet'!E197))</f>
        <v/>
      </c>
      <c r="L214" s="11" t="str">
        <f aca="false">IF(A214="","",E214*N(I214)*IF('Girdi — Ek maliyet'!F197="",$D$3,'Girdi — Ek maliyet'!F197)/365)</f>
        <v/>
      </c>
      <c r="M214" s="11" t="str">
        <f aca="false">IF(A214="","",E214-J214-K214-L214)</f>
        <v/>
      </c>
      <c r="N214" s="19" t="str">
        <f aca="false">IF(OR(A214="",N(G214)=0),"",M214/G214)</f>
        <v/>
      </c>
      <c r="O214" s="11" t="str">
        <f aca="false">IF(N214="","",H214-N214)</f>
        <v/>
      </c>
      <c r="P214" s="18" t="str">
        <f aca="false">IF(OR(A214="",N(E214)=0),"",RANK(E214,$E$19:$E$218,0)+COUNTIF($E$19:E214,E214)-1)</f>
        <v/>
      </c>
      <c r="Q214" s="18" t="str">
        <f aca="false">IF(N214="","",RANK(N214,$N$19:$N$218,0)+COUNTIF($N$19:N214,N214)-1)</f>
        <v/>
      </c>
      <c r="R214" s="18" t="str">
        <f aca="false">IF(N214="","",RANK(N214,$N$19:$N$218,1)+COUNTIF($N$19:N214,N214)-1)</f>
        <v/>
      </c>
    </row>
    <row r="215" customFormat="false" ht="15" hidden="false" customHeight="false" outlineLevel="0" collapsed="false">
      <c r="A215" s="14" t="str">
        <f aca="false">IF('Girdi — Ek maliyet'!A198="","",'Girdi — Ek maliyet'!A198)</f>
        <v/>
      </c>
      <c r="B215" s="14" t="str">
        <f aca="false">IF(A215="","",'Girdi — Ek maliyet'!B198)</f>
        <v/>
      </c>
      <c r="C215" s="11" t="str">
        <f aca="false">IF(A215="","",SUMIFS('Girdi — Faturalar'!$G$2:$G$3001,'Girdi — Faturalar'!$C$2:$C$3001,A215,'Girdi — Faturalar'!$N$2:$N$3001,$Z$4))</f>
        <v/>
      </c>
      <c r="D215" s="11" t="str">
        <f aca="false">IF(A215="","",SUMIFS('Girdi — Faturalar'!$H$2:$H$3001,'Girdi — Faturalar'!$C$2:$C$3001,A215,'Girdi — Faturalar'!$N$2:$N$3001,$Z$4))</f>
        <v/>
      </c>
      <c r="E215" s="11" t="str">
        <f aca="false">IF(A215="","",SUMIFS('Girdi — Faturalar'!$I$2:$I$3001,'Girdi — Faturalar'!$C$2:$C$3001,A215,'Girdi — Faturalar'!$N$2:$N$3001,$Z$4))</f>
        <v/>
      </c>
      <c r="F215" s="16" t="str">
        <f aca="false">IF(OR(A215="",N(C215)=0),"",D215/C215)</f>
        <v/>
      </c>
      <c r="G215" s="17" t="str">
        <f aca="false">IF(A215="","",SUMIFS('Girdi — Faturalar'!$J$2:$J$3001,'Girdi — Faturalar'!$C$2:$C$3001,A215,'Girdi — Faturalar'!$N$2:$N$3001,$Z$4)/1000)</f>
        <v/>
      </c>
      <c r="H215" s="11" t="str">
        <f aca="false">IF(OR(A215="",N(G215)=0),"",E215/G215)</f>
        <v/>
      </c>
      <c r="I215" s="18" t="str">
        <f aca="false">IF(OR(A215="",N(E215)=0),"",IF('Girdi — Ek maliyet'!G198&lt;&gt;"",'Girdi — Ek maliyet'!G198,SUMIFS('Girdi — Faturalar'!$M$2:$M$3001,'Girdi — Faturalar'!$C$2:$C$3001,A215,'Girdi — Faturalar'!$N$2:$N$3001,$Z$4)/E215))</f>
        <v/>
      </c>
      <c r="J215" s="11" t="str">
        <f aca="false">IF(A215="","",G215*N('Girdi — Ek maliyet'!C198))</f>
        <v/>
      </c>
      <c r="K215" s="11" t="str">
        <f aca="false">IF(A215="","",G215*N('Girdi — Ek maliyet'!D198)+E215*N('Girdi — Ek maliyet'!E198))</f>
        <v/>
      </c>
      <c r="L215" s="11" t="str">
        <f aca="false">IF(A215="","",E215*N(I215)*IF('Girdi — Ek maliyet'!F198="",$D$3,'Girdi — Ek maliyet'!F198)/365)</f>
        <v/>
      </c>
      <c r="M215" s="11" t="str">
        <f aca="false">IF(A215="","",E215-J215-K215-L215)</f>
        <v/>
      </c>
      <c r="N215" s="19" t="str">
        <f aca="false">IF(OR(A215="",N(G215)=0),"",M215/G215)</f>
        <v/>
      </c>
      <c r="O215" s="11" t="str">
        <f aca="false">IF(N215="","",H215-N215)</f>
        <v/>
      </c>
      <c r="P215" s="18" t="str">
        <f aca="false">IF(OR(A215="",N(E215)=0),"",RANK(E215,$E$19:$E$218,0)+COUNTIF($E$19:E215,E215)-1)</f>
        <v/>
      </c>
      <c r="Q215" s="18" t="str">
        <f aca="false">IF(N215="","",RANK(N215,$N$19:$N$218,0)+COUNTIF($N$19:N215,N215)-1)</f>
        <v/>
      </c>
      <c r="R215" s="18" t="str">
        <f aca="false">IF(N215="","",RANK(N215,$N$19:$N$218,1)+COUNTIF($N$19:N215,N215)-1)</f>
        <v/>
      </c>
    </row>
    <row r="216" customFormat="false" ht="15" hidden="false" customHeight="false" outlineLevel="0" collapsed="false">
      <c r="A216" s="14" t="str">
        <f aca="false">IF('Girdi — Ek maliyet'!A199="","",'Girdi — Ek maliyet'!A199)</f>
        <v/>
      </c>
      <c r="B216" s="14" t="str">
        <f aca="false">IF(A216="","",'Girdi — Ek maliyet'!B199)</f>
        <v/>
      </c>
      <c r="C216" s="11" t="str">
        <f aca="false">IF(A216="","",SUMIFS('Girdi — Faturalar'!$G$2:$G$3001,'Girdi — Faturalar'!$C$2:$C$3001,A216,'Girdi — Faturalar'!$N$2:$N$3001,$Z$4))</f>
        <v/>
      </c>
      <c r="D216" s="11" t="str">
        <f aca="false">IF(A216="","",SUMIFS('Girdi — Faturalar'!$H$2:$H$3001,'Girdi — Faturalar'!$C$2:$C$3001,A216,'Girdi — Faturalar'!$N$2:$N$3001,$Z$4))</f>
        <v/>
      </c>
      <c r="E216" s="11" t="str">
        <f aca="false">IF(A216="","",SUMIFS('Girdi — Faturalar'!$I$2:$I$3001,'Girdi — Faturalar'!$C$2:$C$3001,A216,'Girdi — Faturalar'!$N$2:$N$3001,$Z$4))</f>
        <v/>
      </c>
      <c r="F216" s="16" t="str">
        <f aca="false">IF(OR(A216="",N(C216)=0),"",D216/C216)</f>
        <v/>
      </c>
      <c r="G216" s="17" t="str">
        <f aca="false">IF(A216="","",SUMIFS('Girdi — Faturalar'!$J$2:$J$3001,'Girdi — Faturalar'!$C$2:$C$3001,A216,'Girdi — Faturalar'!$N$2:$N$3001,$Z$4)/1000)</f>
        <v/>
      </c>
      <c r="H216" s="11" t="str">
        <f aca="false">IF(OR(A216="",N(G216)=0),"",E216/G216)</f>
        <v/>
      </c>
      <c r="I216" s="18" t="str">
        <f aca="false">IF(OR(A216="",N(E216)=0),"",IF('Girdi — Ek maliyet'!G199&lt;&gt;"",'Girdi — Ek maliyet'!G199,SUMIFS('Girdi — Faturalar'!$M$2:$M$3001,'Girdi — Faturalar'!$C$2:$C$3001,A216,'Girdi — Faturalar'!$N$2:$N$3001,$Z$4)/E216))</f>
        <v/>
      </c>
      <c r="J216" s="11" t="str">
        <f aca="false">IF(A216="","",G216*N('Girdi — Ek maliyet'!C199))</f>
        <v/>
      </c>
      <c r="K216" s="11" t="str">
        <f aca="false">IF(A216="","",G216*N('Girdi — Ek maliyet'!D199)+E216*N('Girdi — Ek maliyet'!E199))</f>
        <v/>
      </c>
      <c r="L216" s="11" t="str">
        <f aca="false">IF(A216="","",E216*N(I216)*IF('Girdi — Ek maliyet'!F199="",$D$3,'Girdi — Ek maliyet'!F199)/365)</f>
        <v/>
      </c>
      <c r="M216" s="11" t="str">
        <f aca="false">IF(A216="","",E216-J216-K216-L216)</f>
        <v/>
      </c>
      <c r="N216" s="19" t="str">
        <f aca="false">IF(OR(A216="",N(G216)=0),"",M216/G216)</f>
        <v/>
      </c>
      <c r="O216" s="11" t="str">
        <f aca="false">IF(N216="","",H216-N216)</f>
        <v/>
      </c>
      <c r="P216" s="18" t="str">
        <f aca="false">IF(OR(A216="",N(E216)=0),"",RANK(E216,$E$19:$E$218,0)+COUNTIF($E$19:E216,E216)-1)</f>
        <v/>
      </c>
      <c r="Q216" s="18" t="str">
        <f aca="false">IF(N216="","",RANK(N216,$N$19:$N$218,0)+COUNTIF($N$19:N216,N216)-1)</f>
        <v/>
      </c>
      <c r="R216" s="18" t="str">
        <f aca="false">IF(N216="","",RANK(N216,$N$19:$N$218,1)+COUNTIF($N$19:N216,N216)-1)</f>
        <v/>
      </c>
    </row>
    <row r="217" customFormat="false" ht="15" hidden="false" customHeight="false" outlineLevel="0" collapsed="false">
      <c r="A217" s="14" t="str">
        <f aca="false">IF('Girdi — Ek maliyet'!A200="","",'Girdi — Ek maliyet'!A200)</f>
        <v/>
      </c>
      <c r="B217" s="14" t="str">
        <f aca="false">IF(A217="","",'Girdi — Ek maliyet'!B200)</f>
        <v/>
      </c>
      <c r="C217" s="11" t="str">
        <f aca="false">IF(A217="","",SUMIFS('Girdi — Faturalar'!$G$2:$G$3001,'Girdi — Faturalar'!$C$2:$C$3001,A217,'Girdi — Faturalar'!$N$2:$N$3001,$Z$4))</f>
        <v/>
      </c>
      <c r="D217" s="11" t="str">
        <f aca="false">IF(A217="","",SUMIFS('Girdi — Faturalar'!$H$2:$H$3001,'Girdi — Faturalar'!$C$2:$C$3001,A217,'Girdi — Faturalar'!$N$2:$N$3001,$Z$4))</f>
        <v/>
      </c>
      <c r="E217" s="11" t="str">
        <f aca="false">IF(A217="","",SUMIFS('Girdi — Faturalar'!$I$2:$I$3001,'Girdi — Faturalar'!$C$2:$C$3001,A217,'Girdi — Faturalar'!$N$2:$N$3001,$Z$4))</f>
        <v/>
      </c>
      <c r="F217" s="16" t="str">
        <f aca="false">IF(OR(A217="",N(C217)=0),"",D217/C217)</f>
        <v/>
      </c>
      <c r="G217" s="17" t="str">
        <f aca="false">IF(A217="","",SUMIFS('Girdi — Faturalar'!$J$2:$J$3001,'Girdi — Faturalar'!$C$2:$C$3001,A217,'Girdi — Faturalar'!$N$2:$N$3001,$Z$4)/1000)</f>
        <v/>
      </c>
      <c r="H217" s="11" t="str">
        <f aca="false">IF(OR(A217="",N(G217)=0),"",E217/G217)</f>
        <v/>
      </c>
      <c r="I217" s="18" t="str">
        <f aca="false">IF(OR(A217="",N(E217)=0),"",IF('Girdi — Ek maliyet'!G200&lt;&gt;"",'Girdi — Ek maliyet'!G200,SUMIFS('Girdi — Faturalar'!$M$2:$M$3001,'Girdi — Faturalar'!$C$2:$C$3001,A217,'Girdi — Faturalar'!$N$2:$N$3001,$Z$4)/E217))</f>
        <v/>
      </c>
      <c r="J217" s="11" t="str">
        <f aca="false">IF(A217="","",G217*N('Girdi — Ek maliyet'!C200))</f>
        <v/>
      </c>
      <c r="K217" s="11" t="str">
        <f aca="false">IF(A217="","",G217*N('Girdi — Ek maliyet'!D200)+E217*N('Girdi — Ek maliyet'!E200))</f>
        <v/>
      </c>
      <c r="L217" s="11" t="str">
        <f aca="false">IF(A217="","",E217*N(I217)*IF('Girdi — Ek maliyet'!F200="",$D$3,'Girdi — Ek maliyet'!F200)/365)</f>
        <v/>
      </c>
      <c r="M217" s="11" t="str">
        <f aca="false">IF(A217="","",E217-J217-K217-L217)</f>
        <v/>
      </c>
      <c r="N217" s="19" t="str">
        <f aca="false">IF(OR(A217="",N(G217)=0),"",M217/G217)</f>
        <v/>
      </c>
      <c r="O217" s="11" t="str">
        <f aca="false">IF(N217="","",H217-N217)</f>
        <v/>
      </c>
      <c r="P217" s="18" t="str">
        <f aca="false">IF(OR(A217="",N(E217)=0),"",RANK(E217,$E$19:$E$218,0)+COUNTIF($E$19:E217,E217)-1)</f>
        <v/>
      </c>
      <c r="Q217" s="18" t="str">
        <f aca="false">IF(N217="","",RANK(N217,$N$19:$N$218,0)+COUNTIF($N$19:N217,N217)-1)</f>
        <v/>
      </c>
      <c r="R217" s="18" t="str">
        <f aca="false">IF(N217="","",RANK(N217,$N$19:$N$218,1)+COUNTIF($N$19:N217,N217)-1)</f>
        <v/>
      </c>
    </row>
    <row r="218" customFormat="false" ht="15" hidden="false" customHeight="false" outlineLevel="0" collapsed="false">
      <c r="A218" s="14" t="str">
        <f aca="false">IF('Girdi — Ek maliyet'!A201="","",'Girdi — Ek maliyet'!A201)</f>
        <v/>
      </c>
      <c r="B218" s="14" t="str">
        <f aca="false">IF(A218="","",'Girdi — Ek maliyet'!B201)</f>
        <v/>
      </c>
      <c r="C218" s="11" t="str">
        <f aca="false">IF(A218="","",SUMIFS('Girdi — Faturalar'!$G$2:$G$3001,'Girdi — Faturalar'!$C$2:$C$3001,A218,'Girdi — Faturalar'!$N$2:$N$3001,$Z$4))</f>
        <v/>
      </c>
      <c r="D218" s="11" t="str">
        <f aca="false">IF(A218="","",SUMIFS('Girdi — Faturalar'!$H$2:$H$3001,'Girdi — Faturalar'!$C$2:$C$3001,A218,'Girdi — Faturalar'!$N$2:$N$3001,$Z$4))</f>
        <v/>
      </c>
      <c r="E218" s="11" t="str">
        <f aca="false">IF(A218="","",SUMIFS('Girdi — Faturalar'!$I$2:$I$3001,'Girdi — Faturalar'!$C$2:$C$3001,A218,'Girdi — Faturalar'!$N$2:$N$3001,$Z$4))</f>
        <v/>
      </c>
      <c r="F218" s="16" t="str">
        <f aca="false">IF(OR(A218="",N(C218)=0),"",D218/C218)</f>
        <v/>
      </c>
      <c r="G218" s="17" t="str">
        <f aca="false">IF(A218="","",SUMIFS('Girdi — Faturalar'!$J$2:$J$3001,'Girdi — Faturalar'!$C$2:$C$3001,A218,'Girdi — Faturalar'!$N$2:$N$3001,$Z$4)/1000)</f>
        <v/>
      </c>
      <c r="H218" s="11" t="str">
        <f aca="false">IF(OR(A218="",N(G218)=0),"",E218/G218)</f>
        <v/>
      </c>
      <c r="I218" s="18" t="str">
        <f aca="false">IF(OR(A218="",N(E218)=0),"",IF('Girdi — Ek maliyet'!G201&lt;&gt;"",'Girdi — Ek maliyet'!G201,SUMIFS('Girdi — Faturalar'!$M$2:$M$3001,'Girdi — Faturalar'!$C$2:$C$3001,A218,'Girdi — Faturalar'!$N$2:$N$3001,$Z$4)/E218))</f>
        <v/>
      </c>
      <c r="J218" s="11" t="str">
        <f aca="false">IF(A218="","",G218*N('Girdi — Ek maliyet'!C201))</f>
        <v/>
      </c>
      <c r="K218" s="11" t="str">
        <f aca="false">IF(A218="","",G218*N('Girdi — Ek maliyet'!D201)+E218*N('Girdi — Ek maliyet'!E201))</f>
        <v/>
      </c>
      <c r="L218" s="11" t="str">
        <f aca="false">IF(A218="","",E218*N(I218)*IF('Girdi — Ek maliyet'!F201="",$D$3,'Girdi — Ek maliyet'!F201)/365)</f>
        <v/>
      </c>
      <c r="M218" s="11" t="str">
        <f aca="false">IF(A218="","",E218-J218-K218-L218)</f>
        <v/>
      </c>
      <c r="N218" s="19" t="str">
        <f aca="false">IF(OR(A218="",N(G218)=0),"",M218/G218)</f>
        <v/>
      </c>
      <c r="O218" s="11" t="str">
        <f aca="false">IF(N218="","",H218-N218)</f>
        <v/>
      </c>
      <c r="P218" s="18" t="str">
        <f aca="false">IF(OR(A218="",N(E218)=0),"",RANK(E218,$E$19:$E$218,0)+COUNTIF($E$19:E218,E218)-1)</f>
        <v/>
      </c>
      <c r="Q218" s="18" t="str">
        <f aca="false">IF(N218="","",RANK(N218,$N$19:$N$218,0)+COUNTIF($N$19:N218,N218)-1)</f>
        <v/>
      </c>
      <c r="R218" s="18" t="str">
        <f aca="false">IF(N218="","",RANK(N218,$N$19:$N$218,1)+COUNTIF($N$19:N218,N218)-1)</f>
        <v/>
      </c>
    </row>
    <row r="219" customFormat="false" ht="15" hidden="false" customHeight="false" outlineLevel="0" collapsed="false">
      <c r="A219" s="12" t="s">
        <v>54</v>
      </c>
      <c r="C219" s="19" t="n">
        <f aca="false">SUM(C19:C218)</f>
        <v>25000000</v>
      </c>
      <c r="D219" s="19" t="n">
        <f aca="false">SUM(D19:D218)</f>
        <v>2700000</v>
      </c>
      <c r="E219" s="19" t="n">
        <f aca="false">SUM(E19:E218)</f>
        <v>22300000</v>
      </c>
      <c r="F219" s="20" t="n">
        <f aca="false">IF(C219=0,0,D219/C219)</f>
        <v>0.108</v>
      </c>
      <c r="G219" s="21" t="n">
        <f aca="false">SUM(G19:G218)</f>
        <v>1250</v>
      </c>
      <c r="H219" s="19" t="n">
        <f aca="false">IF(G219=0,0,E219/G219)</f>
        <v>17840</v>
      </c>
      <c r="I219" s="22" t="n">
        <f aca="false">IF(E219=0,0,SUMPRODUCT(E19:E218,I19:I218)/E219)</f>
        <v>77.219730941704</v>
      </c>
      <c r="J219" s="19" t="n">
        <f aca="false">SUM(J19:J218)</f>
        <v>405000</v>
      </c>
      <c r="K219" s="19" t="n">
        <f aca="false">SUM(K19:K218)</f>
        <v>556000</v>
      </c>
      <c r="L219" s="19" t="n">
        <f aca="false">SUM(L19:L218)</f>
        <v>1722000</v>
      </c>
      <c r="M219" s="19" t="n">
        <f aca="false">SUM(M19:M218)</f>
        <v>19617000</v>
      </c>
      <c r="N219" s="19" t="n">
        <f aca="false">IF(G219=0,0,M219/G219)</f>
        <v>15693.6</v>
      </c>
      <c r="O219" s="19" t="n">
        <f aca="false">H219-N219</f>
        <v>2146.4</v>
      </c>
    </row>
    <row r="221" customFormat="false" ht="36" hidden="false" customHeight="true" outlineLevel="0" collapsed="false">
      <c r="A221" s="23" t="s">
        <v>55</v>
      </c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</row>
  </sheetData>
  <mergeCells count="7">
    <mergeCell ref="A3:C3"/>
    <mergeCell ref="A4:C4"/>
    <mergeCell ref="A6:C6"/>
    <mergeCell ref="A7:C7"/>
    <mergeCell ref="A8:C8"/>
    <mergeCell ref="A9:C9"/>
    <mergeCell ref="A221:O221"/>
  </mergeCells>
  <conditionalFormatting sqref="D9">
    <cfRule type="expression" priority="2" aboveAverage="0" equalAverage="0" bottom="0" percent="0" rank="0" text="" dxfId="0">
      <formula>ABS(D9)&gt;0.5</formula>
    </cfRule>
  </conditionalFormatting>
  <conditionalFormatting sqref="N19:N218">
    <cfRule type="expression" priority="3" aboveAverage="0" equalAverage="0" bottom="0" percent="0" rank="0" text="" dxfId="1">
      <formula>AND($A19&lt;&gt;"",ISNUMBER(N19),N19&lt;0)</formula>
    </cfRule>
  </conditionalFormatting>
  <conditionalFormatting sqref="A19:R218">
    <cfRule type="expression" priority="4" aboveAverage="0" equalAverage="0" bottom="0" percent="0" rank="0" text="" dxfId="2">
      <formula>$Q19=1</formula>
    </cfRule>
    <cfRule type="expression" priority="5" aboveAverage="0" equalAverage="0" bottom="0" percent="0" rank="0" text="" dxfId="3">
      <formula>$R19=1</formula>
    </cfRule>
  </conditionalFormatting>
  <dataValidations count="1">
    <dataValidation allowBlank="false" errorStyle="stop" operator="between" showDropDown="false" showErrorMessage="false" showInputMessage="false" sqref="D4" type="list">
      <formula1>"Tümü,Yem,Un,Diğer"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17.35" hidden="false" customHeight="false" outlineLevel="0" collapsed="false">
      <c r="A1" s="24" t="s">
        <v>56</v>
      </c>
    </row>
    <row r="2" customFormat="false" ht="15" hidden="false" customHeight="false" outlineLevel="0" collapsed="false">
      <c r="A2" s="7" t="s">
        <v>57</v>
      </c>
    </row>
    <row r="4" customFormat="false" ht="33.75" hidden="false" customHeight="true" outlineLevel="0" collapsed="false">
      <c r="A4" s="15" t="s">
        <v>51</v>
      </c>
      <c r="B4" s="15" t="s">
        <v>35</v>
      </c>
      <c r="C4" s="15" t="s">
        <v>44</v>
      </c>
      <c r="D4" s="15" t="s">
        <v>37</v>
      </c>
    </row>
    <row r="5" customFormat="false" ht="15" hidden="false" customHeight="false" outlineLevel="0" collapsed="false">
      <c r="A5" s="14" t="n">
        <v>1</v>
      </c>
      <c r="B5" s="14" t="str">
        <f aca="false">IFERROR(INDEX('Bayi Kârlılığı'!$B$19:$B$218,MATCH(1,'Bayi Kârlılığı'!$P$19:$P$218,0)),"")</f>
        <v>Örnek Bayi A</v>
      </c>
      <c r="C5" s="25" t="n">
        <f aca="false">IFERROR(INDEX('Bayi Kârlılığı'!$H$19:$H$218,MATCH(1,'Bayi Kârlılığı'!$P$19:$P$218,0)),0)</f>
        <v>17000</v>
      </c>
      <c r="D5" s="25" t="n">
        <f aca="false">IFERROR(INDEX('Bayi Kârlılığı'!$N$19:$N$218,MATCH(1,'Bayi Kârlılığı'!$P$19:$P$218,0)),0)</f>
        <v>14150</v>
      </c>
    </row>
    <row r="6" customFormat="false" ht="15" hidden="false" customHeight="false" outlineLevel="0" collapsed="false">
      <c r="A6" s="14" t="n">
        <v>2</v>
      </c>
      <c r="B6" s="14" t="str">
        <f aca="false">IFERROR(INDEX('Bayi Kârlılığı'!$B$19:$B$218,MATCH(2,'Bayi Kârlılığı'!$P$19:$P$218,0)),"")</f>
        <v>Örnek Bayi B</v>
      </c>
      <c r="C6" s="25" t="n">
        <f aca="false">IFERROR(INDEX('Bayi Kârlılığı'!$H$19:$H$218,MATCH(2,'Bayi Kârlılığı'!$P$19:$P$218,0)),0)</f>
        <v>19000</v>
      </c>
      <c r="D6" s="25" t="n">
        <f aca="false">IFERROR(INDEX('Bayi Kârlılığı'!$N$19:$N$218,MATCH(2,'Bayi Kârlılığı'!$P$19:$P$218,0)),0)</f>
        <v>17780</v>
      </c>
    </row>
    <row r="7" customFormat="false" ht="15" hidden="false" customHeight="false" outlineLevel="0" collapsed="false">
      <c r="A7" s="14" t="n">
        <v>3</v>
      </c>
      <c r="B7" s="14" t="str">
        <f aca="false">IFERROR(INDEX('Bayi Kârlılığı'!$B$19:$B$218,MATCH(3,'Bayi Kârlılığı'!$P$19:$P$218,0)),"")</f>
        <v>Örnek Bayi C</v>
      </c>
      <c r="C7" s="25" t="n">
        <f aca="false">IFERROR(INDEX('Bayi Kârlılığı'!$H$19:$H$218,MATCH(3,'Bayi Kârlılığı'!$P$19:$P$218,0)),0)</f>
        <v>18000</v>
      </c>
      <c r="D7" s="25" t="n">
        <f aca="false">IFERROR(INDEX('Bayi Kârlılığı'!$N$19:$N$218,MATCH(3,'Bayi Kârlılığı'!$P$19:$P$218,0)),0)</f>
        <v>16060</v>
      </c>
    </row>
    <row r="8" customFormat="false" ht="15" hidden="false" customHeight="false" outlineLevel="0" collapsed="false">
      <c r="A8" s="14" t="n">
        <v>4</v>
      </c>
      <c r="B8" s="14" t="str">
        <f aca="false">IFERROR(INDEX('Bayi Kârlılığı'!$B$19:$B$218,MATCH(4,'Bayi Kârlılığı'!$P$19:$P$218,0)),"")</f>
        <v/>
      </c>
      <c r="C8" s="25" t="n">
        <f aca="false">IFERROR(INDEX('Bayi Kârlılığı'!$H$19:$H$218,MATCH(4,'Bayi Kârlılığı'!$P$19:$P$218,0)),0)</f>
        <v>0</v>
      </c>
      <c r="D8" s="25" t="n">
        <f aca="false">IFERROR(INDEX('Bayi Kârlılığı'!$N$19:$N$218,MATCH(4,'Bayi Kârlılığı'!$P$19:$P$218,0)),0)</f>
        <v>0</v>
      </c>
    </row>
    <row r="9" customFormat="false" ht="15" hidden="false" customHeight="false" outlineLevel="0" collapsed="false">
      <c r="A9" s="14" t="n">
        <v>5</v>
      </c>
      <c r="B9" s="14" t="str">
        <f aca="false">IFERROR(INDEX('Bayi Kârlılığı'!$B$19:$B$218,MATCH(5,'Bayi Kârlılığı'!$P$19:$P$218,0)),"")</f>
        <v/>
      </c>
      <c r="C9" s="25" t="n">
        <f aca="false">IFERROR(INDEX('Bayi Kârlılığı'!$H$19:$H$218,MATCH(5,'Bayi Kârlılığı'!$P$19:$P$218,0)),0)</f>
        <v>0</v>
      </c>
      <c r="D9" s="25" t="n">
        <f aca="false">IFERROR(INDEX('Bayi Kârlılığı'!$N$19:$N$218,MATCH(5,'Bayi Kârlılığı'!$P$19:$P$218,0)),0)</f>
        <v>0</v>
      </c>
    </row>
    <row r="10" customFormat="false" ht="15" hidden="false" customHeight="false" outlineLevel="0" collapsed="false">
      <c r="A10" s="14" t="n">
        <v>6</v>
      </c>
      <c r="B10" s="14" t="str">
        <f aca="false">IFERROR(INDEX('Bayi Kârlılığı'!$B$19:$B$218,MATCH(6,'Bayi Kârlılığı'!$P$19:$P$218,0)),"")</f>
        <v/>
      </c>
      <c r="C10" s="25" t="n">
        <f aca="false">IFERROR(INDEX('Bayi Kârlılığı'!$H$19:$H$218,MATCH(6,'Bayi Kârlılığı'!$P$19:$P$218,0)),0)</f>
        <v>0</v>
      </c>
      <c r="D10" s="25" t="n">
        <f aca="false">IFERROR(INDEX('Bayi Kârlılığı'!$N$19:$N$218,MATCH(6,'Bayi Kârlılığı'!$P$19:$P$218,0)),0)</f>
        <v>0</v>
      </c>
    </row>
    <row r="11" customFormat="false" ht="15" hidden="false" customHeight="false" outlineLevel="0" collapsed="false">
      <c r="A11" s="14" t="n">
        <v>7</v>
      </c>
      <c r="B11" s="14" t="str">
        <f aca="false">IFERROR(INDEX('Bayi Kârlılığı'!$B$19:$B$218,MATCH(7,'Bayi Kârlılığı'!$P$19:$P$218,0)),"")</f>
        <v/>
      </c>
      <c r="C11" s="25" t="n">
        <f aca="false">IFERROR(INDEX('Bayi Kârlılığı'!$H$19:$H$218,MATCH(7,'Bayi Kârlılığı'!$P$19:$P$218,0)),0)</f>
        <v>0</v>
      </c>
      <c r="D11" s="25" t="n">
        <f aca="false">IFERROR(INDEX('Bayi Kârlılığı'!$N$19:$N$218,MATCH(7,'Bayi Kârlılığı'!$P$19:$P$218,0)),0)</f>
        <v>0</v>
      </c>
    </row>
    <row r="12" customFormat="false" ht="15" hidden="false" customHeight="false" outlineLevel="0" collapsed="false">
      <c r="A12" s="14" t="n">
        <v>8</v>
      </c>
      <c r="B12" s="14" t="str">
        <f aca="false">IFERROR(INDEX('Bayi Kârlılığı'!$B$19:$B$218,MATCH(8,'Bayi Kârlılığı'!$P$19:$P$218,0)),"")</f>
        <v/>
      </c>
      <c r="C12" s="25" t="n">
        <f aca="false">IFERROR(INDEX('Bayi Kârlılığı'!$H$19:$H$218,MATCH(8,'Bayi Kârlılığı'!$P$19:$P$218,0)),0)</f>
        <v>0</v>
      </c>
      <c r="D12" s="25" t="n">
        <f aca="false">IFERROR(INDEX('Bayi Kârlılığı'!$N$19:$N$218,MATCH(8,'Bayi Kârlılığı'!$P$19:$P$218,0)),0)</f>
        <v>0</v>
      </c>
    </row>
    <row r="13" customFormat="false" ht="15" hidden="false" customHeight="false" outlineLevel="0" collapsed="false">
      <c r="A13" s="14" t="n">
        <v>9</v>
      </c>
      <c r="B13" s="14" t="str">
        <f aca="false">IFERROR(INDEX('Bayi Kârlılığı'!$B$19:$B$218,MATCH(9,'Bayi Kârlılığı'!$P$19:$P$218,0)),"")</f>
        <v/>
      </c>
      <c r="C13" s="25" t="n">
        <f aca="false">IFERROR(INDEX('Bayi Kârlılığı'!$H$19:$H$218,MATCH(9,'Bayi Kârlılığı'!$P$19:$P$218,0)),0)</f>
        <v>0</v>
      </c>
      <c r="D13" s="25" t="n">
        <f aca="false">IFERROR(INDEX('Bayi Kârlılığı'!$N$19:$N$218,MATCH(9,'Bayi Kârlılığı'!$P$19:$P$218,0)),0)</f>
        <v>0</v>
      </c>
    </row>
    <row r="14" customFormat="false" ht="15" hidden="false" customHeight="false" outlineLevel="0" collapsed="false">
      <c r="A14" s="14" t="n">
        <v>10</v>
      </c>
      <c r="B14" s="14" t="str">
        <f aca="false">IFERROR(INDEX('Bayi Kârlılığı'!$B$19:$B$218,MATCH(10,'Bayi Kârlılığı'!$P$19:$P$218,0)),"")</f>
        <v/>
      </c>
      <c r="C14" s="25" t="n">
        <f aca="false">IFERROR(INDEX('Bayi Kârlılığı'!$H$19:$H$218,MATCH(10,'Bayi Kârlılığı'!$P$19:$P$218,0)),0)</f>
        <v>0</v>
      </c>
      <c r="D14" s="25" t="n">
        <f aca="false">IFERROR(INDEX('Bayi Kârlılığı'!$N$19:$N$218,MATCH(10,'Bayi Kârlılığı'!$P$19:$P$218,0)),0)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2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8" min="7" style="0" width="16"/>
    <col collapsed="false" customWidth="true" hidden="false" outlineLevel="0" max="9" min="9" style="0" width="18"/>
    <col collapsed="false" customWidth="true" hidden="false" outlineLevel="0" max="11" min="10" style="0" width="12"/>
    <col collapsed="false" customWidth="true" hidden="false" outlineLevel="0" max="12" min="12" style="0" width="30"/>
    <col collapsed="false" customWidth="true" hidden="false" outlineLevel="0" max="13" min="13" style="0" width="18"/>
    <col collapsed="false" customWidth="true" hidden="false" outlineLevel="0" max="14" min="14" style="0" width="12"/>
  </cols>
  <sheetData>
    <row r="1" customFormat="false" ht="33.75" hidden="false" customHeight="true" outlineLevel="0" collapsed="false">
      <c r="A1" s="15" t="s">
        <v>58</v>
      </c>
      <c r="B1" s="15" t="s">
        <v>59</v>
      </c>
      <c r="C1" s="15" t="s">
        <v>38</v>
      </c>
      <c r="D1" s="15" t="s">
        <v>39</v>
      </c>
      <c r="E1" s="15" t="s">
        <v>60</v>
      </c>
      <c r="F1" s="15" t="s">
        <v>61</v>
      </c>
      <c r="G1" s="15" t="s">
        <v>62</v>
      </c>
      <c r="H1" s="15" t="s">
        <v>41</v>
      </c>
      <c r="I1" s="15" t="s">
        <v>63</v>
      </c>
      <c r="J1" s="15" t="s">
        <v>64</v>
      </c>
      <c r="K1" s="15" t="s">
        <v>65</v>
      </c>
      <c r="L1" s="15" t="s">
        <v>66</v>
      </c>
      <c r="M1" s="15" t="s">
        <v>67</v>
      </c>
      <c r="N1" s="15" t="s">
        <v>68</v>
      </c>
    </row>
    <row r="2" customFormat="false" ht="15" hidden="false" customHeight="false" outlineLevel="0" collapsed="false">
      <c r="A2" s="26" t="s">
        <v>69</v>
      </c>
      <c r="B2" s="27" t="n">
        <v>46212</v>
      </c>
      <c r="C2" s="26" t="s">
        <v>70</v>
      </c>
      <c r="D2" s="26" t="s">
        <v>71</v>
      </c>
      <c r="E2" s="26" t="s">
        <v>72</v>
      </c>
      <c r="F2" s="26" t="s">
        <v>73</v>
      </c>
      <c r="G2" s="28" t="n">
        <v>5000000</v>
      </c>
      <c r="H2" s="28" t="n">
        <v>750000</v>
      </c>
      <c r="I2" s="29" t="n">
        <f aca="false">IF(G2="","",G2-H2)</f>
        <v>4250000</v>
      </c>
      <c r="J2" s="30" t="n">
        <v>250000</v>
      </c>
      <c r="K2" s="31" t="n">
        <v>60</v>
      </c>
      <c r="L2" s="26" t="s">
        <v>74</v>
      </c>
      <c r="M2" s="29" t="n">
        <f aca="false">IF(G2="","",I2*K2)</f>
        <v>255000000</v>
      </c>
      <c r="N2" s="32" t="str">
        <f aca="false">IF(G2="","",IF(F2="","Diğer",F2))</f>
        <v>Yem</v>
      </c>
    </row>
    <row r="3" customFormat="false" ht="15" hidden="false" customHeight="false" outlineLevel="0" collapsed="false">
      <c r="A3" s="26" t="s">
        <v>75</v>
      </c>
      <c r="B3" s="27" t="n">
        <v>46242</v>
      </c>
      <c r="C3" s="26" t="s">
        <v>70</v>
      </c>
      <c r="D3" s="26" t="s">
        <v>71</v>
      </c>
      <c r="E3" s="26" t="s">
        <v>72</v>
      </c>
      <c r="F3" s="26" t="s">
        <v>73</v>
      </c>
      <c r="G3" s="28" t="n">
        <v>3000000</v>
      </c>
      <c r="H3" s="28" t="n">
        <v>450000</v>
      </c>
      <c r="I3" s="29" t="n">
        <f aca="false">IF(G3="","",G3-H3)</f>
        <v>2550000</v>
      </c>
      <c r="J3" s="30" t="n">
        <v>150000</v>
      </c>
      <c r="K3" s="31" t="n">
        <v>60</v>
      </c>
      <c r="L3" s="26" t="s">
        <v>74</v>
      </c>
      <c r="M3" s="29" t="n">
        <f aca="false">IF(G3="","",I3*K3)</f>
        <v>153000000</v>
      </c>
      <c r="N3" s="32" t="str">
        <f aca="false">IF(G3="","",IF(F3="","Diğer",F3))</f>
        <v>Yem</v>
      </c>
    </row>
    <row r="4" customFormat="false" ht="15" hidden="false" customHeight="false" outlineLevel="0" collapsed="false">
      <c r="A4" s="26" t="s">
        <v>76</v>
      </c>
      <c r="B4" s="27" t="n">
        <v>46252</v>
      </c>
      <c r="C4" s="26" t="s">
        <v>70</v>
      </c>
      <c r="D4" s="26" t="s">
        <v>71</v>
      </c>
      <c r="E4" s="26" t="s">
        <v>72</v>
      </c>
      <c r="F4" s="26" t="s">
        <v>77</v>
      </c>
      <c r="G4" s="28" t="n">
        <v>4000000</v>
      </c>
      <c r="H4" s="28" t="n">
        <v>600000</v>
      </c>
      <c r="I4" s="29" t="n">
        <f aca="false">IF(G4="","",G4-H4)</f>
        <v>3400000</v>
      </c>
      <c r="J4" s="30" t="n">
        <v>200000</v>
      </c>
      <c r="K4" s="31" t="n">
        <v>60</v>
      </c>
      <c r="L4" s="26" t="s">
        <v>74</v>
      </c>
      <c r="M4" s="29" t="n">
        <f aca="false">IF(G4="","",I4*K4)</f>
        <v>204000000</v>
      </c>
      <c r="N4" s="32" t="str">
        <f aca="false">IF(G4="","",IF(F4="","Diğer",F4))</f>
        <v>Un</v>
      </c>
    </row>
    <row r="5" customFormat="false" ht="15" hidden="false" customHeight="false" outlineLevel="0" collapsed="false">
      <c r="A5" s="26" t="s">
        <v>78</v>
      </c>
      <c r="B5" s="27" t="n">
        <v>46217</v>
      </c>
      <c r="C5" s="26" t="s">
        <v>79</v>
      </c>
      <c r="D5" s="26" t="s">
        <v>80</v>
      </c>
      <c r="E5" s="26" t="s">
        <v>81</v>
      </c>
      <c r="F5" s="26" t="s">
        <v>73</v>
      </c>
      <c r="G5" s="28" t="n">
        <v>5000000</v>
      </c>
      <c r="H5" s="28" t="n">
        <v>250000</v>
      </c>
      <c r="I5" s="29" t="n">
        <f aca="false">IF(G5="","",G5-H5)</f>
        <v>4750000</v>
      </c>
      <c r="J5" s="30" t="n">
        <v>250000</v>
      </c>
      <c r="K5" s="31" t="n">
        <v>30</v>
      </c>
      <c r="L5" s="26" t="s">
        <v>74</v>
      </c>
      <c r="M5" s="29" t="n">
        <f aca="false">IF(G5="","",I5*K5)</f>
        <v>142500000</v>
      </c>
      <c r="N5" s="32" t="str">
        <f aca="false">IF(G5="","",IF(F5="","Diğer",F5))</f>
        <v>Yem</v>
      </c>
    </row>
    <row r="6" customFormat="false" ht="15" hidden="false" customHeight="false" outlineLevel="0" collapsed="false">
      <c r="A6" s="26" t="s">
        <v>82</v>
      </c>
      <c r="B6" s="27" t="n">
        <v>46257</v>
      </c>
      <c r="C6" s="26" t="s">
        <v>79</v>
      </c>
      <c r="D6" s="26" t="s">
        <v>80</v>
      </c>
      <c r="E6" s="26" t="s">
        <v>81</v>
      </c>
      <c r="F6" s="26" t="s">
        <v>77</v>
      </c>
      <c r="G6" s="28" t="n">
        <v>3000000</v>
      </c>
      <c r="H6" s="28" t="n">
        <v>150000</v>
      </c>
      <c r="I6" s="29" t="n">
        <f aca="false">IF(G6="","",G6-H6)</f>
        <v>2850000</v>
      </c>
      <c r="J6" s="30" t="n">
        <v>150000</v>
      </c>
      <c r="K6" s="31" t="n">
        <v>30</v>
      </c>
      <c r="L6" s="26" t="s">
        <v>74</v>
      </c>
      <c r="M6" s="29" t="n">
        <f aca="false">IF(G6="","",I6*K6)</f>
        <v>85500000</v>
      </c>
      <c r="N6" s="32" t="str">
        <f aca="false">IF(G6="","",IF(F6="","Diğer",F6))</f>
        <v>Un</v>
      </c>
    </row>
    <row r="7" customFormat="false" ht="15" hidden="false" customHeight="false" outlineLevel="0" collapsed="false">
      <c r="A7" s="26" t="s">
        <v>83</v>
      </c>
      <c r="B7" s="27" t="n">
        <v>46222</v>
      </c>
      <c r="C7" s="26" t="s">
        <v>84</v>
      </c>
      <c r="D7" s="26" t="s">
        <v>85</v>
      </c>
      <c r="E7" s="26" t="s">
        <v>86</v>
      </c>
      <c r="F7" s="26" t="s">
        <v>73</v>
      </c>
      <c r="G7" s="28" t="n">
        <v>3000000</v>
      </c>
      <c r="H7" s="28" t="n">
        <v>300000</v>
      </c>
      <c r="I7" s="29" t="n">
        <f aca="false">IF(G7="","",G7-H7)</f>
        <v>2700000</v>
      </c>
      <c r="J7" s="30" t="n">
        <v>150000</v>
      </c>
      <c r="K7" s="31" t="n">
        <v>60</v>
      </c>
      <c r="L7" s="26" t="s">
        <v>74</v>
      </c>
      <c r="M7" s="29" t="n">
        <f aca="false">IF(G7="","",I7*K7)</f>
        <v>162000000</v>
      </c>
      <c r="N7" s="32" t="str">
        <f aca="false">IF(G7="","",IF(F7="","Diğer",F7))</f>
        <v>Yem</v>
      </c>
    </row>
    <row r="8" customFormat="false" ht="15" hidden="false" customHeight="false" outlineLevel="0" collapsed="false">
      <c r="A8" s="26" t="s">
        <v>87</v>
      </c>
      <c r="B8" s="27" t="n">
        <v>46272</v>
      </c>
      <c r="C8" s="26" t="s">
        <v>84</v>
      </c>
      <c r="D8" s="26" t="s">
        <v>85</v>
      </c>
      <c r="E8" s="26" t="s">
        <v>86</v>
      </c>
      <c r="F8" s="26" t="s">
        <v>73</v>
      </c>
      <c r="G8" s="28" t="n">
        <v>2000000</v>
      </c>
      <c r="H8" s="28" t="n">
        <v>200000</v>
      </c>
      <c r="I8" s="29" t="n">
        <f aca="false">IF(G8="","",G8-H8)</f>
        <v>1800000</v>
      </c>
      <c r="J8" s="30" t="n">
        <v>100000</v>
      </c>
      <c r="K8" s="31" t="n">
        <v>60</v>
      </c>
      <c r="L8" s="26" t="s">
        <v>74</v>
      </c>
      <c r="M8" s="29" t="n">
        <f aca="false">IF(G8="","",I8*K8)</f>
        <v>108000000</v>
      </c>
      <c r="N8" s="32" t="str">
        <f aca="false">IF(G8="","",IF(F8="","Diğer",F8))</f>
        <v>Yem</v>
      </c>
    </row>
    <row r="9" customFormat="false" ht="15" hidden="false" customHeight="false" outlineLevel="0" collapsed="false">
      <c r="A9" s="33"/>
      <c r="B9" s="34"/>
      <c r="C9" s="33"/>
      <c r="D9" s="33"/>
      <c r="E9" s="33"/>
      <c r="F9" s="33"/>
      <c r="G9" s="35"/>
      <c r="H9" s="35"/>
      <c r="I9" s="29" t="str">
        <f aca="false">IF(G9="","",G9-H9)</f>
        <v/>
      </c>
      <c r="J9" s="36"/>
      <c r="K9" s="37"/>
      <c r="L9" s="33"/>
      <c r="M9" s="29" t="str">
        <f aca="false">IF(G9="","",I9*K9)</f>
        <v/>
      </c>
      <c r="N9" s="32" t="str">
        <f aca="false">IF(G9="","",IF(F9="","Diğer",F9))</f>
        <v/>
      </c>
    </row>
    <row r="10" customFormat="false" ht="15" hidden="false" customHeight="false" outlineLevel="0" collapsed="false">
      <c r="A10" s="33"/>
      <c r="B10" s="34"/>
      <c r="C10" s="33"/>
      <c r="D10" s="33"/>
      <c r="E10" s="33"/>
      <c r="F10" s="33"/>
      <c r="G10" s="35"/>
      <c r="H10" s="35"/>
      <c r="I10" s="29" t="str">
        <f aca="false">IF(G10="","",G10-H10)</f>
        <v/>
      </c>
      <c r="J10" s="36"/>
      <c r="K10" s="37"/>
      <c r="L10" s="33"/>
      <c r="M10" s="29" t="str">
        <f aca="false">IF(G10="","",I10*K10)</f>
        <v/>
      </c>
      <c r="N10" s="32" t="str">
        <f aca="false">IF(G10="","",IF(F10="","Diğer",F10))</f>
        <v/>
      </c>
    </row>
    <row r="11" customFormat="false" ht="15" hidden="false" customHeight="false" outlineLevel="0" collapsed="false">
      <c r="A11" s="33"/>
      <c r="B11" s="34"/>
      <c r="C11" s="33"/>
      <c r="D11" s="33"/>
      <c r="E11" s="33"/>
      <c r="F11" s="33"/>
      <c r="G11" s="35"/>
      <c r="H11" s="35"/>
      <c r="I11" s="29" t="str">
        <f aca="false">IF(G11="","",G11-H11)</f>
        <v/>
      </c>
      <c r="J11" s="36"/>
      <c r="K11" s="37"/>
      <c r="L11" s="33"/>
      <c r="M11" s="29" t="str">
        <f aca="false">IF(G11="","",I11*K11)</f>
        <v/>
      </c>
      <c r="N11" s="32" t="str">
        <f aca="false">IF(G11="","",IF(F11="","Diğer",F11))</f>
        <v/>
      </c>
    </row>
    <row r="12" customFormat="false" ht="15" hidden="false" customHeight="false" outlineLevel="0" collapsed="false">
      <c r="A12" s="33"/>
      <c r="B12" s="34"/>
      <c r="C12" s="33"/>
      <c r="D12" s="33"/>
      <c r="E12" s="33"/>
      <c r="F12" s="33"/>
      <c r="G12" s="35"/>
      <c r="H12" s="35"/>
      <c r="I12" s="29" t="str">
        <f aca="false">IF(G12="","",G12-H12)</f>
        <v/>
      </c>
      <c r="J12" s="36"/>
      <c r="K12" s="37"/>
      <c r="L12" s="33"/>
      <c r="M12" s="29" t="str">
        <f aca="false">IF(G12="","",I12*K12)</f>
        <v/>
      </c>
      <c r="N12" s="32" t="str">
        <f aca="false">IF(G12="","",IF(F12="","Diğer",F12))</f>
        <v/>
      </c>
    </row>
    <row r="13" customFormat="false" ht="15" hidden="false" customHeight="false" outlineLevel="0" collapsed="false">
      <c r="A13" s="33"/>
      <c r="B13" s="34"/>
      <c r="C13" s="33"/>
      <c r="D13" s="33"/>
      <c r="E13" s="33"/>
      <c r="F13" s="33"/>
      <c r="G13" s="35"/>
      <c r="H13" s="35"/>
      <c r="I13" s="29" t="str">
        <f aca="false">IF(G13="","",G13-H13)</f>
        <v/>
      </c>
      <c r="J13" s="36"/>
      <c r="K13" s="37"/>
      <c r="L13" s="33"/>
      <c r="M13" s="29" t="str">
        <f aca="false">IF(G13="","",I13*K13)</f>
        <v/>
      </c>
      <c r="N13" s="32" t="str">
        <f aca="false">IF(G13="","",IF(F13="","Diğer",F13))</f>
        <v/>
      </c>
    </row>
    <row r="14" customFormat="false" ht="15" hidden="false" customHeight="false" outlineLevel="0" collapsed="false">
      <c r="A14" s="33"/>
      <c r="B14" s="34"/>
      <c r="C14" s="33"/>
      <c r="D14" s="33"/>
      <c r="E14" s="33"/>
      <c r="F14" s="33"/>
      <c r="G14" s="35"/>
      <c r="H14" s="35"/>
      <c r="I14" s="29" t="str">
        <f aca="false">IF(G14="","",G14-H14)</f>
        <v/>
      </c>
      <c r="J14" s="36"/>
      <c r="K14" s="37"/>
      <c r="L14" s="33"/>
      <c r="M14" s="29" t="str">
        <f aca="false">IF(G14="","",I14*K14)</f>
        <v/>
      </c>
      <c r="N14" s="32" t="str">
        <f aca="false">IF(G14="","",IF(F14="","Diğer",F14))</f>
        <v/>
      </c>
    </row>
    <row r="15" customFormat="false" ht="15" hidden="false" customHeight="false" outlineLevel="0" collapsed="false">
      <c r="A15" s="33"/>
      <c r="B15" s="34"/>
      <c r="C15" s="33"/>
      <c r="D15" s="33"/>
      <c r="E15" s="33"/>
      <c r="F15" s="33"/>
      <c r="G15" s="35"/>
      <c r="H15" s="35"/>
      <c r="I15" s="29" t="str">
        <f aca="false">IF(G15="","",G15-H15)</f>
        <v/>
      </c>
      <c r="J15" s="36"/>
      <c r="K15" s="37"/>
      <c r="L15" s="33"/>
      <c r="M15" s="29" t="str">
        <f aca="false">IF(G15="","",I15*K15)</f>
        <v/>
      </c>
      <c r="N15" s="32" t="str">
        <f aca="false">IF(G15="","",IF(F15="","Diğer",F15))</f>
        <v/>
      </c>
    </row>
    <row r="16" customFormat="false" ht="15" hidden="false" customHeight="false" outlineLevel="0" collapsed="false">
      <c r="A16" s="33"/>
      <c r="B16" s="34"/>
      <c r="C16" s="33"/>
      <c r="D16" s="33"/>
      <c r="E16" s="33"/>
      <c r="F16" s="33"/>
      <c r="G16" s="35"/>
      <c r="H16" s="35"/>
      <c r="I16" s="29" t="str">
        <f aca="false">IF(G16="","",G16-H16)</f>
        <v/>
      </c>
      <c r="J16" s="36"/>
      <c r="K16" s="37"/>
      <c r="L16" s="33"/>
      <c r="M16" s="29" t="str">
        <f aca="false">IF(G16="","",I16*K16)</f>
        <v/>
      </c>
      <c r="N16" s="32" t="str">
        <f aca="false">IF(G16="","",IF(F16="","Diğer",F16))</f>
        <v/>
      </c>
    </row>
    <row r="17" customFormat="false" ht="15" hidden="false" customHeight="false" outlineLevel="0" collapsed="false">
      <c r="A17" s="33"/>
      <c r="B17" s="34"/>
      <c r="C17" s="33"/>
      <c r="D17" s="33"/>
      <c r="E17" s="33"/>
      <c r="F17" s="33"/>
      <c r="G17" s="35"/>
      <c r="H17" s="35"/>
      <c r="I17" s="29" t="str">
        <f aca="false">IF(G17="","",G17-H17)</f>
        <v/>
      </c>
      <c r="J17" s="36"/>
      <c r="K17" s="37"/>
      <c r="L17" s="33"/>
      <c r="M17" s="29" t="str">
        <f aca="false">IF(G17="","",I17*K17)</f>
        <v/>
      </c>
      <c r="N17" s="32" t="str">
        <f aca="false">IF(G17="","",IF(F17="","Diğer",F17))</f>
        <v/>
      </c>
    </row>
    <row r="18" customFormat="false" ht="15" hidden="false" customHeight="false" outlineLevel="0" collapsed="false">
      <c r="A18" s="33"/>
      <c r="B18" s="34"/>
      <c r="C18" s="33"/>
      <c r="D18" s="33"/>
      <c r="E18" s="33"/>
      <c r="F18" s="33"/>
      <c r="G18" s="35"/>
      <c r="H18" s="35"/>
      <c r="I18" s="29" t="str">
        <f aca="false">IF(G18="","",G18-H18)</f>
        <v/>
      </c>
      <c r="J18" s="36"/>
      <c r="K18" s="37"/>
      <c r="L18" s="33"/>
      <c r="M18" s="29" t="str">
        <f aca="false">IF(G18="","",I18*K18)</f>
        <v/>
      </c>
      <c r="N18" s="32" t="str">
        <f aca="false">IF(G18="","",IF(F18="","Diğer",F18))</f>
        <v/>
      </c>
    </row>
    <row r="19" customFormat="false" ht="15" hidden="false" customHeight="false" outlineLevel="0" collapsed="false">
      <c r="A19" s="33"/>
      <c r="B19" s="34"/>
      <c r="C19" s="33"/>
      <c r="D19" s="33"/>
      <c r="E19" s="33"/>
      <c r="F19" s="33"/>
      <c r="G19" s="35"/>
      <c r="H19" s="35"/>
      <c r="I19" s="29" t="str">
        <f aca="false">IF(G19="","",G19-H19)</f>
        <v/>
      </c>
      <c r="J19" s="36"/>
      <c r="K19" s="37"/>
      <c r="L19" s="33"/>
      <c r="M19" s="29" t="str">
        <f aca="false">IF(G19="","",I19*K19)</f>
        <v/>
      </c>
      <c r="N19" s="32" t="str">
        <f aca="false">IF(G19="","",IF(F19="","Diğer",F19))</f>
        <v/>
      </c>
    </row>
    <row r="20" customFormat="false" ht="15" hidden="false" customHeight="false" outlineLevel="0" collapsed="false">
      <c r="A20" s="33"/>
      <c r="B20" s="34"/>
      <c r="C20" s="33"/>
      <c r="D20" s="33"/>
      <c r="E20" s="33"/>
      <c r="F20" s="33"/>
      <c r="G20" s="35"/>
      <c r="H20" s="35"/>
      <c r="I20" s="29" t="str">
        <f aca="false">IF(G20="","",G20-H20)</f>
        <v/>
      </c>
      <c r="J20" s="36"/>
      <c r="K20" s="37"/>
      <c r="L20" s="33"/>
      <c r="M20" s="29" t="str">
        <f aca="false">IF(G20="","",I20*K20)</f>
        <v/>
      </c>
      <c r="N20" s="32" t="str">
        <f aca="false">IF(G20="","",IF(F20="","Diğer",F20))</f>
        <v/>
      </c>
    </row>
    <row r="21" customFormat="false" ht="15" hidden="false" customHeight="false" outlineLevel="0" collapsed="false">
      <c r="A21" s="33"/>
      <c r="B21" s="34"/>
      <c r="C21" s="33"/>
      <c r="D21" s="33"/>
      <c r="E21" s="33"/>
      <c r="F21" s="33"/>
      <c r="G21" s="35"/>
      <c r="H21" s="35"/>
      <c r="I21" s="29" t="str">
        <f aca="false">IF(G21="","",G21-H21)</f>
        <v/>
      </c>
      <c r="J21" s="36"/>
      <c r="K21" s="37"/>
      <c r="L21" s="33"/>
      <c r="M21" s="29" t="str">
        <f aca="false">IF(G21="","",I21*K21)</f>
        <v/>
      </c>
      <c r="N21" s="32" t="str">
        <f aca="false">IF(G21="","",IF(F21="","Diğer",F21))</f>
        <v/>
      </c>
    </row>
    <row r="22" customFormat="false" ht="15" hidden="false" customHeight="false" outlineLevel="0" collapsed="false">
      <c r="A22" s="33"/>
      <c r="B22" s="34"/>
      <c r="C22" s="33"/>
      <c r="D22" s="33"/>
      <c r="E22" s="33"/>
      <c r="F22" s="33"/>
      <c r="G22" s="35"/>
      <c r="H22" s="35"/>
      <c r="I22" s="29" t="str">
        <f aca="false">IF(G22="","",G22-H22)</f>
        <v/>
      </c>
      <c r="J22" s="36"/>
      <c r="K22" s="37"/>
      <c r="L22" s="33"/>
      <c r="M22" s="29" t="str">
        <f aca="false">IF(G22="","",I22*K22)</f>
        <v/>
      </c>
      <c r="N22" s="32" t="str">
        <f aca="false">IF(G22="","",IF(F22="","Diğer",F22))</f>
        <v/>
      </c>
    </row>
    <row r="23" customFormat="false" ht="15" hidden="false" customHeight="false" outlineLevel="0" collapsed="false">
      <c r="A23" s="33"/>
      <c r="B23" s="34"/>
      <c r="C23" s="33"/>
      <c r="D23" s="33"/>
      <c r="E23" s="33"/>
      <c r="F23" s="33"/>
      <c r="G23" s="35"/>
      <c r="H23" s="35"/>
      <c r="I23" s="29" t="str">
        <f aca="false">IF(G23="","",G23-H23)</f>
        <v/>
      </c>
      <c r="J23" s="36"/>
      <c r="K23" s="37"/>
      <c r="L23" s="33"/>
      <c r="M23" s="29" t="str">
        <f aca="false">IF(G23="","",I23*K23)</f>
        <v/>
      </c>
      <c r="N23" s="32" t="str">
        <f aca="false">IF(G23="","",IF(F23="","Diğer",F23))</f>
        <v/>
      </c>
    </row>
    <row r="24" customFormat="false" ht="15" hidden="false" customHeight="false" outlineLevel="0" collapsed="false">
      <c r="A24" s="33"/>
      <c r="B24" s="34"/>
      <c r="C24" s="33"/>
      <c r="D24" s="33"/>
      <c r="E24" s="33"/>
      <c r="F24" s="33"/>
      <c r="G24" s="35"/>
      <c r="H24" s="35"/>
      <c r="I24" s="29" t="str">
        <f aca="false">IF(G24="","",G24-H24)</f>
        <v/>
      </c>
      <c r="J24" s="36"/>
      <c r="K24" s="37"/>
      <c r="L24" s="33"/>
      <c r="M24" s="29" t="str">
        <f aca="false">IF(G24="","",I24*K24)</f>
        <v/>
      </c>
      <c r="N24" s="32" t="str">
        <f aca="false">IF(G24="","",IF(F24="","Diğer",F24))</f>
        <v/>
      </c>
    </row>
    <row r="25" customFormat="false" ht="15" hidden="false" customHeight="false" outlineLevel="0" collapsed="false">
      <c r="A25" s="33"/>
      <c r="B25" s="34"/>
      <c r="C25" s="33"/>
      <c r="D25" s="33"/>
      <c r="E25" s="33"/>
      <c r="F25" s="33"/>
      <c r="G25" s="35"/>
      <c r="H25" s="35"/>
      <c r="I25" s="29" t="str">
        <f aca="false">IF(G25="","",G25-H25)</f>
        <v/>
      </c>
      <c r="J25" s="36"/>
      <c r="K25" s="37"/>
      <c r="L25" s="33"/>
      <c r="M25" s="29" t="str">
        <f aca="false">IF(G25="","",I25*K25)</f>
        <v/>
      </c>
      <c r="N25" s="32" t="str">
        <f aca="false">IF(G25="","",IF(F25="","Diğer",F25))</f>
        <v/>
      </c>
    </row>
    <row r="26" customFormat="false" ht="15" hidden="false" customHeight="false" outlineLevel="0" collapsed="false">
      <c r="A26" s="33"/>
      <c r="B26" s="34"/>
      <c r="C26" s="33"/>
      <c r="D26" s="33"/>
      <c r="E26" s="33"/>
      <c r="F26" s="33"/>
      <c r="G26" s="35"/>
      <c r="H26" s="35"/>
      <c r="I26" s="29" t="str">
        <f aca="false">IF(G26="","",G26-H26)</f>
        <v/>
      </c>
      <c r="J26" s="36"/>
      <c r="K26" s="37"/>
      <c r="L26" s="33"/>
      <c r="M26" s="29" t="str">
        <f aca="false">IF(G26="","",I26*K26)</f>
        <v/>
      </c>
      <c r="N26" s="32" t="str">
        <f aca="false">IF(G26="","",IF(F26="","Diğer",F26))</f>
        <v/>
      </c>
    </row>
    <row r="27" customFormat="false" ht="15" hidden="false" customHeight="false" outlineLevel="0" collapsed="false">
      <c r="A27" s="33"/>
      <c r="B27" s="34"/>
      <c r="C27" s="33"/>
      <c r="D27" s="33"/>
      <c r="E27" s="33"/>
      <c r="F27" s="33"/>
      <c r="G27" s="35"/>
      <c r="H27" s="35"/>
      <c r="I27" s="29" t="str">
        <f aca="false">IF(G27="","",G27-H27)</f>
        <v/>
      </c>
      <c r="J27" s="36"/>
      <c r="K27" s="37"/>
      <c r="L27" s="33"/>
      <c r="M27" s="29" t="str">
        <f aca="false">IF(G27="","",I27*K27)</f>
        <v/>
      </c>
      <c r="N27" s="32" t="str">
        <f aca="false">IF(G27="","",IF(F27="","Diğer",F27))</f>
        <v/>
      </c>
    </row>
    <row r="28" customFormat="false" ht="15" hidden="false" customHeight="false" outlineLevel="0" collapsed="false">
      <c r="A28" s="33"/>
      <c r="B28" s="34"/>
      <c r="C28" s="33"/>
      <c r="D28" s="33"/>
      <c r="E28" s="33"/>
      <c r="F28" s="33"/>
      <c r="G28" s="35"/>
      <c r="H28" s="35"/>
      <c r="I28" s="29" t="str">
        <f aca="false">IF(G28="","",G28-H28)</f>
        <v/>
      </c>
      <c r="J28" s="36"/>
      <c r="K28" s="37"/>
      <c r="L28" s="33"/>
      <c r="M28" s="29" t="str">
        <f aca="false">IF(G28="","",I28*K28)</f>
        <v/>
      </c>
      <c r="N28" s="32" t="str">
        <f aca="false">IF(G28="","",IF(F28="","Diğer",F28))</f>
        <v/>
      </c>
    </row>
    <row r="29" customFormat="false" ht="15" hidden="false" customHeight="false" outlineLevel="0" collapsed="false">
      <c r="A29" s="33"/>
      <c r="B29" s="34"/>
      <c r="C29" s="33"/>
      <c r="D29" s="33"/>
      <c r="E29" s="33"/>
      <c r="F29" s="33"/>
      <c r="G29" s="35"/>
      <c r="H29" s="35"/>
      <c r="I29" s="29" t="str">
        <f aca="false">IF(G29="","",G29-H29)</f>
        <v/>
      </c>
      <c r="J29" s="36"/>
      <c r="K29" s="37"/>
      <c r="L29" s="33"/>
      <c r="M29" s="29" t="str">
        <f aca="false">IF(G29="","",I29*K29)</f>
        <v/>
      </c>
      <c r="N29" s="32" t="str">
        <f aca="false">IF(G29="","",IF(F29="","Diğer",F29))</f>
        <v/>
      </c>
    </row>
    <row r="30" customFormat="false" ht="15" hidden="false" customHeight="false" outlineLevel="0" collapsed="false">
      <c r="A30" s="33"/>
      <c r="B30" s="34"/>
      <c r="C30" s="33"/>
      <c r="D30" s="33"/>
      <c r="E30" s="33"/>
      <c r="F30" s="33"/>
      <c r="G30" s="35"/>
      <c r="H30" s="35"/>
      <c r="I30" s="29" t="str">
        <f aca="false">IF(G30="","",G30-H30)</f>
        <v/>
      </c>
      <c r="J30" s="36"/>
      <c r="K30" s="37"/>
      <c r="L30" s="33"/>
      <c r="M30" s="29" t="str">
        <f aca="false">IF(G30="","",I30*K30)</f>
        <v/>
      </c>
      <c r="N30" s="32" t="str">
        <f aca="false">IF(G30="","",IF(F30="","Diğer",F30))</f>
        <v/>
      </c>
    </row>
    <row r="31" customFormat="false" ht="15" hidden="false" customHeight="false" outlineLevel="0" collapsed="false">
      <c r="A31" s="33"/>
      <c r="B31" s="34"/>
      <c r="C31" s="33"/>
      <c r="D31" s="33"/>
      <c r="E31" s="33"/>
      <c r="F31" s="33"/>
      <c r="G31" s="35"/>
      <c r="H31" s="35"/>
      <c r="I31" s="29" t="str">
        <f aca="false">IF(G31="","",G31-H31)</f>
        <v/>
      </c>
      <c r="J31" s="36"/>
      <c r="K31" s="37"/>
      <c r="L31" s="33"/>
      <c r="M31" s="29" t="str">
        <f aca="false">IF(G31="","",I31*K31)</f>
        <v/>
      </c>
      <c r="N31" s="32" t="str">
        <f aca="false">IF(G31="","",IF(F31="","Diğer",F31))</f>
        <v/>
      </c>
    </row>
    <row r="32" customFormat="false" ht="15" hidden="false" customHeight="false" outlineLevel="0" collapsed="false">
      <c r="A32" s="33"/>
      <c r="B32" s="34"/>
      <c r="C32" s="33"/>
      <c r="D32" s="33"/>
      <c r="E32" s="33"/>
      <c r="F32" s="33"/>
      <c r="G32" s="35"/>
      <c r="H32" s="35"/>
      <c r="I32" s="29" t="str">
        <f aca="false">IF(G32="","",G32-H32)</f>
        <v/>
      </c>
      <c r="J32" s="36"/>
      <c r="K32" s="37"/>
      <c r="L32" s="33"/>
      <c r="M32" s="29" t="str">
        <f aca="false">IF(G32="","",I32*K32)</f>
        <v/>
      </c>
      <c r="N32" s="32" t="str">
        <f aca="false">IF(G32="","",IF(F32="","Diğer",F32))</f>
        <v/>
      </c>
    </row>
    <row r="33" customFormat="false" ht="15" hidden="false" customHeight="false" outlineLevel="0" collapsed="false">
      <c r="A33" s="33"/>
      <c r="B33" s="34"/>
      <c r="C33" s="33"/>
      <c r="D33" s="33"/>
      <c r="E33" s="33"/>
      <c r="F33" s="33"/>
      <c r="G33" s="35"/>
      <c r="H33" s="35"/>
      <c r="I33" s="29" t="str">
        <f aca="false">IF(G33="","",G33-H33)</f>
        <v/>
      </c>
      <c r="J33" s="36"/>
      <c r="K33" s="37"/>
      <c r="L33" s="33"/>
      <c r="M33" s="29" t="str">
        <f aca="false">IF(G33="","",I33*K33)</f>
        <v/>
      </c>
      <c r="N33" s="32" t="str">
        <f aca="false">IF(G33="","",IF(F33="","Diğer",F33))</f>
        <v/>
      </c>
    </row>
    <row r="34" customFormat="false" ht="15" hidden="false" customHeight="false" outlineLevel="0" collapsed="false">
      <c r="A34" s="33"/>
      <c r="B34" s="34"/>
      <c r="C34" s="33"/>
      <c r="D34" s="33"/>
      <c r="E34" s="33"/>
      <c r="F34" s="33"/>
      <c r="G34" s="35"/>
      <c r="H34" s="35"/>
      <c r="I34" s="29" t="str">
        <f aca="false">IF(G34="","",G34-H34)</f>
        <v/>
      </c>
      <c r="J34" s="36"/>
      <c r="K34" s="37"/>
      <c r="L34" s="33"/>
      <c r="M34" s="29" t="str">
        <f aca="false">IF(G34="","",I34*K34)</f>
        <v/>
      </c>
      <c r="N34" s="32" t="str">
        <f aca="false">IF(G34="","",IF(F34="","Diğer",F34))</f>
        <v/>
      </c>
    </row>
    <row r="35" customFormat="false" ht="15" hidden="false" customHeight="false" outlineLevel="0" collapsed="false">
      <c r="A35" s="33"/>
      <c r="B35" s="34"/>
      <c r="C35" s="33"/>
      <c r="D35" s="33"/>
      <c r="E35" s="33"/>
      <c r="F35" s="33"/>
      <c r="G35" s="35"/>
      <c r="H35" s="35"/>
      <c r="I35" s="29" t="str">
        <f aca="false">IF(G35="","",G35-H35)</f>
        <v/>
      </c>
      <c r="J35" s="36"/>
      <c r="K35" s="37"/>
      <c r="L35" s="33"/>
      <c r="M35" s="29" t="str">
        <f aca="false">IF(G35="","",I35*K35)</f>
        <v/>
      </c>
      <c r="N35" s="32" t="str">
        <f aca="false">IF(G35="","",IF(F35="","Diğer",F35))</f>
        <v/>
      </c>
    </row>
    <row r="36" customFormat="false" ht="15" hidden="false" customHeight="false" outlineLevel="0" collapsed="false">
      <c r="A36" s="33"/>
      <c r="B36" s="34"/>
      <c r="C36" s="33"/>
      <c r="D36" s="33"/>
      <c r="E36" s="33"/>
      <c r="F36" s="33"/>
      <c r="G36" s="35"/>
      <c r="H36" s="35"/>
      <c r="I36" s="29" t="str">
        <f aca="false">IF(G36="","",G36-H36)</f>
        <v/>
      </c>
      <c r="J36" s="36"/>
      <c r="K36" s="37"/>
      <c r="L36" s="33"/>
      <c r="M36" s="29" t="str">
        <f aca="false">IF(G36="","",I36*K36)</f>
        <v/>
      </c>
      <c r="N36" s="32" t="str">
        <f aca="false">IF(G36="","",IF(F36="","Diğer",F36))</f>
        <v/>
      </c>
    </row>
    <row r="37" customFormat="false" ht="15" hidden="false" customHeight="false" outlineLevel="0" collapsed="false">
      <c r="A37" s="33"/>
      <c r="B37" s="34"/>
      <c r="C37" s="33"/>
      <c r="D37" s="33"/>
      <c r="E37" s="33"/>
      <c r="F37" s="33"/>
      <c r="G37" s="35"/>
      <c r="H37" s="35"/>
      <c r="I37" s="29" t="str">
        <f aca="false">IF(G37="","",G37-H37)</f>
        <v/>
      </c>
      <c r="J37" s="36"/>
      <c r="K37" s="37"/>
      <c r="L37" s="33"/>
      <c r="M37" s="29" t="str">
        <f aca="false">IF(G37="","",I37*K37)</f>
        <v/>
      </c>
      <c r="N37" s="32" t="str">
        <f aca="false">IF(G37="","",IF(F37="","Diğer",F37))</f>
        <v/>
      </c>
    </row>
    <row r="38" customFormat="false" ht="15" hidden="false" customHeight="false" outlineLevel="0" collapsed="false">
      <c r="A38" s="33"/>
      <c r="B38" s="34"/>
      <c r="C38" s="33"/>
      <c r="D38" s="33"/>
      <c r="E38" s="33"/>
      <c r="F38" s="33"/>
      <c r="G38" s="35"/>
      <c r="H38" s="35"/>
      <c r="I38" s="29" t="str">
        <f aca="false">IF(G38="","",G38-H38)</f>
        <v/>
      </c>
      <c r="J38" s="36"/>
      <c r="K38" s="37"/>
      <c r="L38" s="33"/>
      <c r="M38" s="29" t="str">
        <f aca="false">IF(G38="","",I38*K38)</f>
        <v/>
      </c>
      <c r="N38" s="32" t="str">
        <f aca="false">IF(G38="","",IF(F38="","Diğer",F38))</f>
        <v/>
      </c>
    </row>
    <row r="39" customFormat="false" ht="15" hidden="false" customHeight="false" outlineLevel="0" collapsed="false">
      <c r="A39" s="33"/>
      <c r="B39" s="34"/>
      <c r="C39" s="33"/>
      <c r="D39" s="33"/>
      <c r="E39" s="33"/>
      <c r="F39" s="33"/>
      <c r="G39" s="35"/>
      <c r="H39" s="35"/>
      <c r="I39" s="29" t="str">
        <f aca="false">IF(G39="","",G39-H39)</f>
        <v/>
      </c>
      <c r="J39" s="36"/>
      <c r="K39" s="37"/>
      <c r="L39" s="33"/>
      <c r="M39" s="29" t="str">
        <f aca="false">IF(G39="","",I39*K39)</f>
        <v/>
      </c>
      <c r="N39" s="32" t="str">
        <f aca="false">IF(G39="","",IF(F39="","Diğer",F39))</f>
        <v/>
      </c>
    </row>
    <row r="40" customFormat="false" ht="15" hidden="false" customHeight="false" outlineLevel="0" collapsed="false">
      <c r="A40" s="33"/>
      <c r="B40" s="34"/>
      <c r="C40" s="33"/>
      <c r="D40" s="33"/>
      <c r="E40" s="33"/>
      <c r="F40" s="33"/>
      <c r="G40" s="35"/>
      <c r="H40" s="35"/>
      <c r="I40" s="29" t="str">
        <f aca="false">IF(G40="","",G40-H40)</f>
        <v/>
      </c>
      <c r="J40" s="36"/>
      <c r="K40" s="37"/>
      <c r="L40" s="33"/>
      <c r="M40" s="29" t="str">
        <f aca="false">IF(G40="","",I40*K40)</f>
        <v/>
      </c>
      <c r="N40" s="32" t="str">
        <f aca="false">IF(G40="","",IF(F40="","Diğer",F40))</f>
        <v/>
      </c>
    </row>
    <row r="41" customFormat="false" ht="15" hidden="false" customHeight="false" outlineLevel="0" collapsed="false">
      <c r="A41" s="33"/>
      <c r="B41" s="34"/>
      <c r="C41" s="33"/>
      <c r="D41" s="33"/>
      <c r="E41" s="33"/>
      <c r="F41" s="33"/>
      <c r="G41" s="35"/>
      <c r="H41" s="35"/>
      <c r="I41" s="29" t="str">
        <f aca="false">IF(G41="","",G41-H41)</f>
        <v/>
      </c>
      <c r="J41" s="36"/>
      <c r="K41" s="37"/>
      <c r="L41" s="33"/>
      <c r="M41" s="29" t="str">
        <f aca="false">IF(G41="","",I41*K41)</f>
        <v/>
      </c>
      <c r="N41" s="32" t="str">
        <f aca="false">IF(G41="","",IF(F41="","Diğer",F41))</f>
        <v/>
      </c>
    </row>
    <row r="42" customFormat="false" ht="15" hidden="false" customHeight="false" outlineLevel="0" collapsed="false">
      <c r="A42" s="33"/>
      <c r="B42" s="34"/>
      <c r="C42" s="33"/>
      <c r="D42" s="33"/>
      <c r="E42" s="33"/>
      <c r="F42" s="33"/>
      <c r="G42" s="35"/>
      <c r="H42" s="35"/>
      <c r="I42" s="29" t="str">
        <f aca="false">IF(G42="","",G42-H42)</f>
        <v/>
      </c>
      <c r="J42" s="36"/>
      <c r="K42" s="37"/>
      <c r="L42" s="33"/>
      <c r="M42" s="29" t="str">
        <f aca="false">IF(G42="","",I42*K42)</f>
        <v/>
      </c>
      <c r="N42" s="32" t="str">
        <f aca="false">IF(G42="","",IF(F42="","Diğer",F42))</f>
        <v/>
      </c>
    </row>
    <row r="43" customFormat="false" ht="15" hidden="false" customHeight="false" outlineLevel="0" collapsed="false">
      <c r="A43" s="33"/>
      <c r="B43" s="34"/>
      <c r="C43" s="33"/>
      <c r="D43" s="33"/>
      <c r="E43" s="33"/>
      <c r="F43" s="33"/>
      <c r="G43" s="35"/>
      <c r="H43" s="35"/>
      <c r="I43" s="29" t="str">
        <f aca="false">IF(G43="","",G43-H43)</f>
        <v/>
      </c>
      <c r="J43" s="36"/>
      <c r="K43" s="37"/>
      <c r="L43" s="33"/>
      <c r="M43" s="29" t="str">
        <f aca="false">IF(G43="","",I43*K43)</f>
        <v/>
      </c>
      <c r="N43" s="32" t="str">
        <f aca="false">IF(G43="","",IF(F43="","Diğer",F43))</f>
        <v/>
      </c>
    </row>
    <row r="44" customFormat="false" ht="15" hidden="false" customHeight="false" outlineLevel="0" collapsed="false">
      <c r="A44" s="33"/>
      <c r="B44" s="34"/>
      <c r="C44" s="33"/>
      <c r="D44" s="33"/>
      <c r="E44" s="33"/>
      <c r="F44" s="33"/>
      <c r="G44" s="35"/>
      <c r="H44" s="35"/>
      <c r="I44" s="29" t="str">
        <f aca="false">IF(G44="","",G44-H44)</f>
        <v/>
      </c>
      <c r="J44" s="36"/>
      <c r="K44" s="37"/>
      <c r="L44" s="33"/>
      <c r="M44" s="29" t="str">
        <f aca="false">IF(G44="","",I44*K44)</f>
        <v/>
      </c>
      <c r="N44" s="32" t="str">
        <f aca="false">IF(G44="","",IF(F44="","Diğer",F44))</f>
        <v/>
      </c>
    </row>
    <row r="45" customFormat="false" ht="15" hidden="false" customHeight="false" outlineLevel="0" collapsed="false">
      <c r="A45" s="33"/>
      <c r="B45" s="34"/>
      <c r="C45" s="33"/>
      <c r="D45" s="33"/>
      <c r="E45" s="33"/>
      <c r="F45" s="33"/>
      <c r="G45" s="35"/>
      <c r="H45" s="35"/>
      <c r="I45" s="29" t="str">
        <f aca="false">IF(G45="","",G45-H45)</f>
        <v/>
      </c>
      <c r="J45" s="36"/>
      <c r="K45" s="37"/>
      <c r="L45" s="33"/>
      <c r="M45" s="29" t="str">
        <f aca="false">IF(G45="","",I45*K45)</f>
        <v/>
      </c>
      <c r="N45" s="32" t="str">
        <f aca="false">IF(G45="","",IF(F45="","Diğer",F45))</f>
        <v/>
      </c>
    </row>
    <row r="46" customFormat="false" ht="15" hidden="false" customHeight="false" outlineLevel="0" collapsed="false">
      <c r="A46" s="33"/>
      <c r="B46" s="34"/>
      <c r="C46" s="33"/>
      <c r="D46" s="33"/>
      <c r="E46" s="33"/>
      <c r="F46" s="33"/>
      <c r="G46" s="35"/>
      <c r="H46" s="35"/>
      <c r="I46" s="29" t="str">
        <f aca="false">IF(G46="","",G46-H46)</f>
        <v/>
      </c>
      <c r="J46" s="36"/>
      <c r="K46" s="37"/>
      <c r="L46" s="33"/>
      <c r="M46" s="29" t="str">
        <f aca="false">IF(G46="","",I46*K46)</f>
        <v/>
      </c>
      <c r="N46" s="32" t="str">
        <f aca="false">IF(G46="","",IF(F46="","Diğer",F46))</f>
        <v/>
      </c>
    </row>
    <row r="47" customFormat="false" ht="15" hidden="false" customHeight="false" outlineLevel="0" collapsed="false">
      <c r="A47" s="33"/>
      <c r="B47" s="34"/>
      <c r="C47" s="33"/>
      <c r="D47" s="33"/>
      <c r="E47" s="33"/>
      <c r="F47" s="33"/>
      <c r="G47" s="35"/>
      <c r="H47" s="35"/>
      <c r="I47" s="29" t="str">
        <f aca="false">IF(G47="","",G47-H47)</f>
        <v/>
      </c>
      <c r="J47" s="36"/>
      <c r="K47" s="37"/>
      <c r="L47" s="33"/>
      <c r="M47" s="29" t="str">
        <f aca="false">IF(G47="","",I47*K47)</f>
        <v/>
      </c>
      <c r="N47" s="32" t="str">
        <f aca="false">IF(G47="","",IF(F47="","Diğer",F47))</f>
        <v/>
      </c>
    </row>
    <row r="48" customFormat="false" ht="15" hidden="false" customHeight="false" outlineLevel="0" collapsed="false">
      <c r="A48" s="33"/>
      <c r="B48" s="34"/>
      <c r="C48" s="33"/>
      <c r="D48" s="33"/>
      <c r="E48" s="33"/>
      <c r="F48" s="33"/>
      <c r="G48" s="35"/>
      <c r="H48" s="35"/>
      <c r="I48" s="29" t="str">
        <f aca="false">IF(G48="","",G48-H48)</f>
        <v/>
      </c>
      <c r="J48" s="36"/>
      <c r="K48" s="37"/>
      <c r="L48" s="33"/>
      <c r="M48" s="29" t="str">
        <f aca="false">IF(G48="","",I48*K48)</f>
        <v/>
      </c>
      <c r="N48" s="32" t="str">
        <f aca="false">IF(G48="","",IF(F48="","Diğer",F48))</f>
        <v/>
      </c>
    </row>
    <row r="49" customFormat="false" ht="15" hidden="false" customHeight="false" outlineLevel="0" collapsed="false">
      <c r="A49" s="33"/>
      <c r="B49" s="34"/>
      <c r="C49" s="33"/>
      <c r="D49" s="33"/>
      <c r="E49" s="33"/>
      <c r="F49" s="33"/>
      <c r="G49" s="35"/>
      <c r="H49" s="35"/>
      <c r="I49" s="29" t="str">
        <f aca="false">IF(G49="","",G49-H49)</f>
        <v/>
      </c>
      <c r="J49" s="36"/>
      <c r="K49" s="37"/>
      <c r="L49" s="33"/>
      <c r="M49" s="29" t="str">
        <f aca="false">IF(G49="","",I49*K49)</f>
        <v/>
      </c>
      <c r="N49" s="32" t="str">
        <f aca="false">IF(G49="","",IF(F49="","Diğer",F49))</f>
        <v/>
      </c>
    </row>
    <row r="50" customFormat="false" ht="15" hidden="false" customHeight="false" outlineLevel="0" collapsed="false">
      <c r="A50" s="33"/>
      <c r="B50" s="34"/>
      <c r="C50" s="33"/>
      <c r="D50" s="33"/>
      <c r="E50" s="33"/>
      <c r="F50" s="33"/>
      <c r="G50" s="35"/>
      <c r="H50" s="35"/>
      <c r="I50" s="29" t="str">
        <f aca="false">IF(G50="","",G50-H50)</f>
        <v/>
      </c>
      <c r="J50" s="36"/>
      <c r="K50" s="37"/>
      <c r="L50" s="33"/>
      <c r="M50" s="29" t="str">
        <f aca="false">IF(G50="","",I50*K50)</f>
        <v/>
      </c>
      <c r="N50" s="32" t="str">
        <f aca="false">IF(G50="","",IF(F50="","Diğer",F50))</f>
        <v/>
      </c>
    </row>
    <row r="51" customFormat="false" ht="15" hidden="false" customHeight="false" outlineLevel="0" collapsed="false">
      <c r="A51" s="33"/>
      <c r="B51" s="34"/>
      <c r="C51" s="33"/>
      <c r="D51" s="33"/>
      <c r="E51" s="33"/>
      <c r="F51" s="33"/>
      <c r="G51" s="35"/>
      <c r="H51" s="35"/>
      <c r="I51" s="29" t="str">
        <f aca="false">IF(G51="","",G51-H51)</f>
        <v/>
      </c>
      <c r="J51" s="36"/>
      <c r="K51" s="37"/>
      <c r="L51" s="33"/>
      <c r="M51" s="29" t="str">
        <f aca="false">IF(G51="","",I51*K51)</f>
        <v/>
      </c>
      <c r="N51" s="32" t="str">
        <f aca="false">IF(G51="","",IF(F51="","Diğer",F51))</f>
        <v/>
      </c>
    </row>
    <row r="52" customFormat="false" ht="15" hidden="false" customHeight="false" outlineLevel="0" collapsed="false">
      <c r="A52" s="33"/>
      <c r="B52" s="34"/>
      <c r="C52" s="33"/>
      <c r="D52" s="33"/>
      <c r="E52" s="33"/>
      <c r="F52" s="33"/>
      <c r="G52" s="35"/>
      <c r="H52" s="35"/>
      <c r="I52" s="29" t="str">
        <f aca="false">IF(G52="","",G52-H52)</f>
        <v/>
      </c>
      <c r="J52" s="36"/>
      <c r="K52" s="37"/>
      <c r="L52" s="33"/>
      <c r="M52" s="29" t="str">
        <f aca="false">IF(G52="","",I52*K52)</f>
        <v/>
      </c>
      <c r="N52" s="32" t="str">
        <f aca="false">IF(G52="","",IF(F52="","Diğer",F52))</f>
        <v/>
      </c>
    </row>
    <row r="53" customFormat="false" ht="15" hidden="false" customHeight="false" outlineLevel="0" collapsed="false">
      <c r="A53" s="33"/>
      <c r="B53" s="34"/>
      <c r="C53" s="33"/>
      <c r="D53" s="33"/>
      <c r="E53" s="33"/>
      <c r="F53" s="33"/>
      <c r="G53" s="35"/>
      <c r="H53" s="35"/>
      <c r="I53" s="29" t="str">
        <f aca="false">IF(G53="","",G53-H53)</f>
        <v/>
      </c>
      <c r="J53" s="36"/>
      <c r="K53" s="37"/>
      <c r="L53" s="33"/>
      <c r="M53" s="29" t="str">
        <f aca="false">IF(G53="","",I53*K53)</f>
        <v/>
      </c>
      <c r="N53" s="32" t="str">
        <f aca="false">IF(G53="","",IF(F53="","Diğer",F53))</f>
        <v/>
      </c>
    </row>
    <row r="54" customFormat="false" ht="15" hidden="false" customHeight="false" outlineLevel="0" collapsed="false">
      <c r="A54" s="33"/>
      <c r="B54" s="34"/>
      <c r="C54" s="33"/>
      <c r="D54" s="33"/>
      <c r="E54" s="33"/>
      <c r="F54" s="33"/>
      <c r="G54" s="35"/>
      <c r="H54" s="35"/>
      <c r="I54" s="29" t="str">
        <f aca="false">IF(G54="","",G54-H54)</f>
        <v/>
      </c>
      <c r="J54" s="36"/>
      <c r="K54" s="37"/>
      <c r="L54" s="33"/>
      <c r="M54" s="29" t="str">
        <f aca="false">IF(G54="","",I54*K54)</f>
        <v/>
      </c>
      <c r="N54" s="32" t="str">
        <f aca="false">IF(G54="","",IF(F54="","Diğer",F54))</f>
        <v/>
      </c>
    </row>
    <row r="55" customFormat="false" ht="15" hidden="false" customHeight="false" outlineLevel="0" collapsed="false">
      <c r="A55" s="33"/>
      <c r="B55" s="34"/>
      <c r="C55" s="33"/>
      <c r="D55" s="33"/>
      <c r="E55" s="33"/>
      <c r="F55" s="33"/>
      <c r="G55" s="35"/>
      <c r="H55" s="35"/>
      <c r="I55" s="29" t="str">
        <f aca="false">IF(G55="","",G55-H55)</f>
        <v/>
      </c>
      <c r="J55" s="36"/>
      <c r="K55" s="37"/>
      <c r="L55" s="33"/>
      <c r="M55" s="29" t="str">
        <f aca="false">IF(G55="","",I55*K55)</f>
        <v/>
      </c>
      <c r="N55" s="32" t="str">
        <f aca="false">IF(G55="","",IF(F55="","Diğer",F55))</f>
        <v/>
      </c>
    </row>
    <row r="56" customFormat="false" ht="15" hidden="false" customHeight="false" outlineLevel="0" collapsed="false">
      <c r="A56" s="33"/>
      <c r="B56" s="34"/>
      <c r="C56" s="33"/>
      <c r="D56" s="33"/>
      <c r="E56" s="33"/>
      <c r="F56" s="33"/>
      <c r="G56" s="35"/>
      <c r="H56" s="35"/>
      <c r="I56" s="29" t="str">
        <f aca="false">IF(G56="","",G56-H56)</f>
        <v/>
      </c>
      <c r="J56" s="36"/>
      <c r="K56" s="37"/>
      <c r="L56" s="33"/>
      <c r="M56" s="29" t="str">
        <f aca="false">IF(G56="","",I56*K56)</f>
        <v/>
      </c>
      <c r="N56" s="32" t="str">
        <f aca="false">IF(G56="","",IF(F56="","Diğer",F56))</f>
        <v/>
      </c>
    </row>
    <row r="57" customFormat="false" ht="15" hidden="false" customHeight="false" outlineLevel="0" collapsed="false">
      <c r="A57" s="33"/>
      <c r="B57" s="34"/>
      <c r="C57" s="33"/>
      <c r="D57" s="33"/>
      <c r="E57" s="33"/>
      <c r="F57" s="33"/>
      <c r="G57" s="35"/>
      <c r="H57" s="35"/>
      <c r="I57" s="29" t="str">
        <f aca="false">IF(G57="","",G57-H57)</f>
        <v/>
      </c>
      <c r="J57" s="36"/>
      <c r="K57" s="37"/>
      <c r="L57" s="33"/>
      <c r="M57" s="29" t="str">
        <f aca="false">IF(G57="","",I57*K57)</f>
        <v/>
      </c>
      <c r="N57" s="32" t="str">
        <f aca="false">IF(G57="","",IF(F57="","Diğer",F57))</f>
        <v/>
      </c>
    </row>
    <row r="58" customFormat="false" ht="15" hidden="false" customHeight="false" outlineLevel="0" collapsed="false">
      <c r="A58" s="33"/>
      <c r="B58" s="34"/>
      <c r="C58" s="33"/>
      <c r="D58" s="33"/>
      <c r="E58" s="33"/>
      <c r="F58" s="33"/>
      <c r="G58" s="35"/>
      <c r="H58" s="35"/>
      <c r="I58" s="29" t="str">
        <f aca="false">IF(G58="","",G58-H58)</f>
        <v/>
      </c>
      <c r="J58" s="36"/>
      <c r="K58" s="37"/>
      <c r="L58" s="33"/>
      <c r="M58" s="29" t="str">
        <f aca="false">IF(G58="","",I58*K58)</f>
        <v/>
      </c>
      <c r="N58" s="32" t="str">
        <f aca="false">IF(G58="","",IF(F58="","Diğer",F58))</f>
        <v/>
      </c>
    </row>
    <row r="59" customFormat="false" ht="15" hidden="false" customHeight="false" outlineLevel="0" collapsed="false">
      <c r="A59" s="33"/>
      <c r="B59" s="34"/>
      <c r="C59" s="33"/>
      <c r="D59" s="33"/>
      <c r="E59" s="33"/>
      <c r="F59" s="33"/>
      <c r="G59" s="35"/>
      <c r="H59" s="35"/>
      <c r="I59" s="29" t="str">
        <f aca="false">IF(G59="","",G59-H59)</f>
        <v/>
      </c>
      <c r="J59" s="36"/>
      <c r="K59" s="37"/>
      <c r="L59" s="33"/>
      <c r="M59" s="29" t="str">
        <f aca="false">IF(G59="","",I59*K59)</f>
        <v/>
      </c>
      <c r="N59" s="32" t="str">
        <f aca="false">IF(G59="","",IF(F59="","Diğer",F59))</f>
        <v/>
      </c>
    </row>
    <row r="60" customFormat="false" ht="15" hidden="false" customHeight="false" outlineLevel="0" collapsed="false">
      <c r="A60" s="33"/>
      <c r="B60" s="34"/>
      <c r="C60" s="33"/>
      <c r="D60" s="33"/>
      <c r="E60" s="33"/>
      <c r="F60" s="33"/>
      <c r="G60" s="35"/>
      <c r="H60" s="35"/>
      <c r="I60" s="29" t="str">
        <f aca="false">IF(G60="","",G60-H60)</f>
        <v/>
      </c>
      <c r="J60" s="36"/>
      <c r="K60" s="37"/>
      <c r="L60" s="33"/>
      <c r="M60" s="29" t="str">
        <f aca="false">IF(G60="","",I60*K60)</f>
        <v/>
      </c>
      <c r="N60" s="32" t="str">
        <f aca="false">IF(G60="","",IF(F60="","Diğer",F60))</f>
        <v/>
      </c>
    </row>
    <row r="61" customFormat="false" ht="15" hidden="false" customHeight="false" outlineLevel="0" collapsed="false">
      <c r="A61" s="33"/>
      <c r="B61" s="34"/>
      <c r="C61" s="33"/>
      <c r="D61" s="33"/>
      <c r="E61" s="33"/>
      <c r="F61" s="33"/>
      <c r="G61" s="35"/>
      <c r="H61" s="35"/>
      <c r="I61" s="29" t="str">
        <f aca="false">IF(G61="","",G61-H61)</f>
        <v/>
      </c>
      <c r="J61" s="36"/>
      <c r="K61" s="37"/>
      <c r="L61" s="33"/>
      <c r="M61" s="29" t="str">
        <f aca="false">IF(G61="","",I61*K61)</f>
        <v/>
      </c>
      <c r="N61" s="32" t="str">
        <f aca="false">IF(G61="","",IF(F61="","Diğer",F61))</f>
        <v/>
      </c>
    </row>
    <row r="62" customFormat="false" ht="15" hidden="false" customHeight="false" outlineLevel="0" collapsed="false">
      <c r="A62" s="33"/>
      <c r="B62" s="34"/>
      <c r="C62" s="33"/>
      <c r="D62" s="33"/>
      <c r="E62" s="33"/>
      <c r="F62" s="33"/>
      <c r="G62" s="35"/>
      <c r="H62" s="35"/>
      <c r="I62" s="29" t="str">
        <f aca="false">IF(G62="","",G62-H62)</f>
        <v/>
      </c>
      <c r="J62" s="36"/>
      <c r="K62" s="37"/>
      <c r="L62" s="33"/>
      <c r="M62" s="29" t="str">
        <f aca="false">IF(G62="","",I62*K62)</f>
        <v/>
      </c>
      <c r="N62" s="32" t="str">
        <f aca="false">IF(G62="","",IF(F62="","Diğer",F62))</f>
        <v/>
      </c>
    </row>
    <row r="63" customFormat="false" ht="15" hidden="false" customHeight="false" outlineLevel="0" collapsed="false">
      <c r="A63" s="33"/>
      <c r="B63" s="34"/>
      <c r="C63" s="33"/>
      <c r="D63" s="33"/>
      <c r="E63" s="33"/>
      <c r="F63" s="33"/>
      <c r="G63" s="35"/>
      <c r="H63" s="35"/>
      <c r="I63" s="29" t="str">
        <f aca="false">IF(G63="","",G63-H63)</f>
        <v/>
      </c>
      <c r="J63" s="36"/>
      <c r="K63" s="37"/>
      <c r="L63" s="33"/>
      <c r="M63" s="29" t="str">
        <f aca="false">IF(G63="","",I63*K63)</f>
        <v/>
      </c>
      <c r="N63" s="32" t="str">
        <f aca="false">IF(G63="","",IF(F63="","Diğer",F63))</f>
        <v/>
      </c>
    </row>
    <row r="64" customFormat="false" ht="15" hidden="false" customHeight="false" outlineLevel="0" collapsed="false">
      <c r="A64" s="33"/>
      <c r="B64" s="34"/>
      <c r="C64" s="33"/>
      <c r="D64" s="33"/>
      <c r="E64" s="33"/>
      <c r="F64" s="33"/>
      <c r="G64" s="35"/>
      <c r="H64" s="35"/>
      <c r="I64" s="29" t="str">
        <f aca="false">IF(G64="","",G64-H64)</f>
        <v/>
      </c>
      <c r="J64" s="36"/>
      <c r="K64" s="37"/>
      <c r="L64" s="33"/>
      <c r="M64" s="29" t="str">
        <f aca="false">IF(G64="","",I64*K64)</f>
        <v/>
      </c>
      <c r="N64" s="32" t="str">
        <f aca="false">IF(G64="","",IF(F64="","Diğer",F64))</f>
        <v/>
      </c>
    </row>
    <row r="65" customFormat="false" ht="15" hidden="false" customHeight="false" outlineLevel="0" collapsed="false">
      <c r="A65" s="33"/>
      <c r="B65" s="34"/>
      <c r="C65" s="33"/>
      <c r="D65" s="33"/>
      <c r="E65" s="33"/>
      <c r="F65" s="33"/>
      <c r="G65" s="35"/>
      <c r="H65" s="35"/>
      <c r="I65" s="29" t="str">
        <f aca="false">IF(G65="","",G65-H65)</f>
        <v/>
      </c>
      <c r="J65" s="36"/>
      <c r="K65" s="37"/>
      <c r="L65" s="33"/>
      <c r="M65" s="29" t="str">
        <f aca="false">IF(G65="","",I65*K65)</f>
        <v/>
      </c>
      <c r="N65" s="32" t="str">
        <f aca="false">IF(G65="","",IF(F65="","Diğer",F65))</f>
        <v/>
      </c>
    </row>
    <row r="66" customFormat="false" ht="15" hidden="false" customHeight="false" outlineLevel="0" collapsed="false">
      <c r="A66" s="33"/>
      <c r="B66" s="34"/>
      <c r="C66" s="33"/>
      <c r="D66" s="33"/>
      <c r="E66" s="33"/>
      <c r="F66" s="33"/>
      <c r="G66" s="35"/>
      <c r="H66" s="35"/>
      <c r="I66" s="29" t="str">
        <f aca="false">IF(G66="","",G66-H66)</f>
        <v/>
      </c>
      <c r="J66" s="36"/>
      <c r="K66" s="37"/>
      <c r="L66" s="33"/>
      <c r="M66" s="29" t="str">
        <f aca="false">IF(G66="","",I66*K66)</f>
        <v/>
      </c>
      <c r="N66" s="32" t="str">
        <f aca="false">IF(G66="","",IF(F66="","Diğer",F66))</f>
        <v/>
      </c>
    </row>
    <row r="67" customFormat="false" ht="15" hidden="false" customHeight="false" outlineLevel="0" collapsed="false">
      <c r="A67" s="33"/>
      <c r="B67" s="34"/>
      <c r="C67" s="33"/>
      <c r="D67" s="33"/>
      <c r="E67" s="33"/>
      <c r="F67" s="33"/>
      <c r="G67" s="35"/>
      <c r="H67" s="35"/>
      <c r="I67" s="29" t="str">
        <f aca="false">IF(G67="","",G67-H67)</f>
        <v/>
      </c>
      <c r="J67" s="36"/>
      <c r="K67" s="37"/>
      <c r="L67" s="33"/>
      <c r="M67" s="29" t="str">
        <f aca="false">IF(G67="","",I67*K67)</f>
        <v/>
      </c>
      <c r="N67" s="32" t="str">
        <f aca="false">IF(G67="","",IF(F67="","Diğer",F67))</f>
        <v/>
      </c>
    </row>
    <row r="68" customFormat="false" ht="15" hidden="false" customHeight="false" outlineLevel="0" collapsed="false">
      <c r="A68" s="33"/>
      <c r="B68" s="34"/>
      <c r="C68" s="33"/>
      <c r="D68" s="33"/>
      <c r="E68" s="33"/>
      <c r="F68" s="33"/>
      <c r="G68" s="35"/>
      <c r="H68" s="35"/>
      <c r="I68" s="29" t="str">
        <f aca="false">IF(G68="","",G68-H68)</f>
        <v/>
      </c>
      <c r="J68" s="36"/>
      <c r="K68" s="37"/>
      <c r="L68" s="33"/>
      <c r="M68" s="29" t="str">
        <f aca="false">IF(G68="","",I68*K68)</f>
        <v/>
      </c>
      <c r="N68" s="32" t="str">
        <f aca="false">IF(G68="","",IF(F68="","Diğer",F68))</f>
        <v/>
      </c>
    </row>
    <row r="69" customFormat="false" ht="15" hidden="false" customHeight="false" outlineLevel="0" collapsed="false">
      <c r="A69" s="33"/>
      <c r="B69" s="34"/>
      <c r="C69" s="33"/>
      <c r="D69" s="33"/>
      <c r="E69" s="33"/>
      <c r="F69" s="33"/>
      <c r="G69" s="35"/>
      <c r="H69" s="35"/>
      <c r="I69" s="29" t="str">
        <f aca="false">IF(G69="","",G69-H69)</f>
        <v/>
      </c>
      <c r="J69" s="36"/>
      <c r="K69" s="37"/>
      <c r="L69" s="33"/>
      <c r="M69" s="29" t="str">
        <f aca="false">IF(G69="","",I69*K69)</f>
        <v/>
      </c>
      <c r="N69" s="32" t="str">
        <f aca="false">IF(G69="","",IF(F69="","Diğer",F69))</f>
        <v/>
      </c>
    </row>
    <row r="70" customFormat="false" ht="15" hidden="false" customHeight="false" outlineLevel="0" collapsed="false">
      <c r="A70" s="33"/>
      <c r="B70" s="34"/>
      <c r="C70" s="33"/>
      <c r="D70" s="33"/>
      <c r="E70" s="33"/>
      <c r="F70" s="33"/>
      <c r="G70" s="35"/>
      <c r="H70" s="35"/>
      <c r="I70" s="29" t="str">
        <f aca="false">IF(G70="","",G70-H70)</f>
        <v/>
      </c>
      <c r="J70" s="36"/>
      <c r="K70" s="37"/>
      <c r="L70" s="33"/>
      <c r="M70" s="29" t="str">
        <f aca="false">IF(G70="","",I70*K70)</f>
        <v/>
      </c>
      <c r="N70" s="32" t="str">
        <f aca="false">IF(G70="","",IF(F70="","Diğer",F70))</f>
        <v/>
      </c>
    </row>
    <row r="71" customFormat="false" ht="15" hidden="false" customHeight="false" outlineLevel="0" collapsed="false">
      <c r="A71" s="33"/>
      <c r="B71" s="34"/>
      <c r="C71" s="33"/>
      <c r="D71" s="33"/>
      <c r="E71" s="33"/>
      <c r="F71" s="33"/>
      <c r="G71" s="35"/>
      <c r="H71" s="35"/>
      <c r="I71" s="29" t="str">
        <f aca="false">IF(G71="","",G71-H71)</f>
        <v/>
      </c>
      <c r="J71" s="36"/>
      <c r="K71" s="37"/>
      <c r="L71" s="33"/>
      <c r="M71" s="29" t="str">
        <f aca="false">IF(G71="","",I71*K71)</f>
        <v/>
      </c>
      <c r="N71" s="32" t="str">
        <f aca="false">IF(G71="","",IF(F71="","Diğer",F71))</f>
        <v/>
      </c>
    </row>
    <row r="72" customFormat="false" ht="15" hidden="false" customHeight="false" outlineLevel="0" collapsed="false">
      <c r="A72" s="33"/>
      <c r="B72" s="34"/>
      <c r="C72" s="33"/>
      <c r="D72" s="33"/>
      <c r="E72" s="33"/>
      <c r="F72" s="33"/>
      <c r="G72" s="35"/>
      <c r="H72" s="35"/>
      <c r="I72" s="29" t="str">
        <f aca="false">IF(G72="","",G72-H72)</f>
        <v/>
      </c>
      <c r="J72" s="36"/>
      <c r="K72" s="37"/>
      <c r="L72" s="33"/>
      <c r="M72" s="29" t="str">
        <f aca="false">IF(G72="","",I72*K72)</f>
        <v/>
      </c>
      <c r="N72" s="32" t="str">
        <f aca="false">IF(G72="","",IF(F72="","Diğer",F72))</f>
        <v/>
      </c>
    </row>
    <row r="73" customFormat="false" ht="15" hidden="false" customHeight="false" outlineLevel="0" collapsed="false">
      <c r="A73" s="33"/>
      <c r="B73" s="34"/>
      <c r="C73" s="33"/>
      <c r="D73" s="33"/>
      <c r="E73" s="33"/>
      <c r="F73" s="33"/>
      <c r="G73" s="35"/>
      <c r="H73" s="35"/>
      <c r="I73" s="29" t="str">
        <f aca="false">IF(G73="","",G73-H73)</f>
        <v/>
      </c>
      <c r="J73" s="36"/>
      <c r="K73" s="37"/>
      <c r="L73" s="33"/>
      <c r="M73" s="29" t="str">
        <f aca="false">IF(G73="","",I73*K73)</f>
        <v/>
      </c>
      <c r="N73" s="32" t="str">
        <f aca="false">IF(G73="","",IF(F73="","Diğer",F73))</f>
        <v/>
      </c>
    </row>
    <row r="74" customFormat="false" ht="15" hidden="false" customHeight="false" outlineLevel="0" collapsed="false">
      <c r="A74" s="33"/>
      <c r="B74" s="34"/>
      <c r="C74" s="33"/>
      <c r="D74" s="33"/>
      <c r="E74" s="33"/>
      <c r="F74" s="33"/>
      <c r="G74" s="35"/>
      <c r="H74" s="35"/>
      <c r="I74" s="29" t="str">
        <f aca="false">IF(G74="","",G74-H74)</f>
        <v/>
      </c>
      <c r="J74" s="36"/>
      <c r="K74" s="37"/>
      <c r="L74" s="33"/>
      <c r="M74" s="29" t="str">
        <f aca="false">IF(G74="","",I74*K74)</f>
        <v/>
      </c>
      <c r="N74" s="32" t="str">
        <f aca="false">IF(G74="","",IF(F74="","Diğer",F74))</f>
        <v/>
      </c>
    </row>
    <row r="75" customFormat="false" ht="15" hidden="false" customHeight="false" outlineLevel="0" collapsed="false">
      <c r="A75" s="33"/>
      <c r="B75" s="34"/>
      <c r="C75" s="33"/>
      <c r="D75" s="33"/>
      <c r="E75" s="33"/>
      <c r="F75" s="33"/>
      <c r="G75" s="35"/>
      <c r="H75" s="35"/>
      <c r="I75" s="29" t="str">
        <f aca="false">IF(G75="","",G75-H75)</f>
        <v/>
      </c>
      <c r="J75" s="36"/>
      <c r="K75" s="37"/>
      <c r="L75" s="33"/>
      <c r="M75" s="29" t="str">
        <f aca="false">IF(G75="","",I75*K75)</f>
        <v/>
      </c>
      <c r="N75" s="32" t="str">
        <f aca="false">IF(G75="","",IF(F75="","Diğer",F75))</f>
        <v/>
      </c>
    </row>
    <row r="76" customFormat="false" ht="15" hidden="false" customHeight="false" outlineLevel="0" collapsed="false">
      <c r="A76" s="33"/>
      <c r="B76" s="34"/>
      <c r="C76" s="33"/>
      <c r="D76" s="33"/>
      <c r="E76" s="33"/>
      <c r="F76" s="33"/>
      <c r="G76" s="35"/>
      <c r="H76" s="35"/>
      <c r="I76" s="29" t="str">
        <f aca="false">IF(G76="","",G76-H76)</f>
        <v/>
      </c>
      <c r="J76" s="36"/>
      <c r="K76" s="37"/>
      <c r="L76" s="33"/>
      <c r="M76" s="29" t="str">
        <f aca="false">IF(G76="","",I76*K76)</f>
        <v/>
      </c>
      <c r="N76" s="32" t="str">
        <f aca="false">IF(G76="","",IF(F76="","Diğer",F76))</f>
        <v/>
      </c>
    </row>
    <row r="77" customFormat="false" ht="15" hidden="false" customHeight="false" outlineLevel="0" collapsed="false">
      <c r="A77" s="33"/>
      <c r="B77" s="34"/>
      <c r="C77" s="33"/>
      <c r="D77" s="33"/>
      <c r="E77" s="33"/>
      <c r="F77" s="33"/>
      <c r="G77" s="35"/>
      <c r="H77" s="35"/>
      <c r="I77" s="29" t="str">
        <f aca="false">IF(G77="","",G77-H77)</f>
        <v/>
      </c>
      <c r="J77" s="36"/>
      <c r="K77" s="37"/>
      <c r="L77" s="33"/>
      <c r="M77" s="29" t="str">
        <f aca="false">IF(G77="","",I77*K77)</f>
        <v/>
      </c>
      <c r="N77" s="32" t="str">
        <f aca="false">IF(G77="","",IF(F77="","Diğer",F77))</f>
        <v/>
      </c>
    </row>
    <row r="78" customFormat="false" ht="15" hidden="false" customHeight="false" outlineLevel="0" collapsed="false">
      <c r="A78" s="33"/>
      <c r="B78" s="34"/>
      <c r="C78" s="33"/>
      <c r="D78" s="33"/>
      <c r="E78" s="33"/>
      <c r="F78" s="33"/>
      <c r="G78" s="35"/>
      <c r="H78" s="35"/>
      <c r="I78" s="29" t="str">
        <f aca="false">IF(G78="","",G78-H78)</f>
        <v/>
      </c>
      <c r="J78" s="36"/>
      <c r="K78" s="37"/>
      <c r="L78" s="33"/>
      <c r="M78" s="29" t="str">
        <f aca="false">IF(G78="","",I78*K78)</f>
        <v/>
      </c>
      <c r="N78" s="32" t="str">
        <f aca="false">IF(G78="","",IF(F78="","Diğer",F78))</f>
        <v/>
      </c>
    </row>
    <row r="79" customFormat="false" ht="15" hidden="false" customHeight="false" outlineLevel="0" collapsed="false">
      <c r="A79" s="33"/>
      <c r="B79" s="34"/>
      <c r="C79" s="33"/>
      <c r="D79" s="33"/>
      <c r="E79" s="33"/>
      <c r="F79" s="33"/>
      <c r="G79" s="35"/>
      <c r="H79" s="35"/>
      <c r="I79" s="29" t="str">
        <f aca="false">IF(G79="","",G79-H79)</f>
        <v/>
      </c>
      <c r="J79" s="36"/>
      <c r="K79" s="37"/>
      <c r="L79" s="33"/>
      <c r="M79" s="29" t="str">
        <f aca="false">IF(G79="","",I79*K79)</f>
        <v/>
      </c>
      <c r="N79" s="32" t="str">
        <f aca="false">IF(G79="","",IF(F79="","Diğer",F79))</f>
        <v/>
      </c>
    </row>
    <row r="80" customFormat="false" ht="15" hidden="false" customHeight="false" outlineLevel="0" collapsed="false">
      <c r="A80" s="33"/>
      <c r="B80" s="34"/>
      <c r="C80" s="33"/>
      <c r="D80" s="33"/>
      <c r="E80" s="33"/>
      <c r="F80" s="33"/>
      <c r="G80" s="35"/>
      <c r="H80" s="35"/>
      <c r="I80" s="29" t="str">
        <f aca="false">IF(G80="","",G80-H80)</f>
        <v/>
      </c>
      <c r="J80" s="36"/>
      <c r="K80" s="37"/>
      <c r="L80" s="33"/>
      <c r="M80" s="29" t="str">
        <f aca="false">IF(G80="","",I80*K80)</f>
        <v/>
      </c>
      <c r="N80" s="32" t="str">
        <f aca="false">IF(G80="","",IF(F80="","Diğer",F80))</f>
        <v/>
      </c>
    </row>
    <row r="81" customFormat="false" ht="15" hidden="false" customHeight="false" outlineLevel="0" collapsed="false">
      <c r="A81" s="33"/>
      <c r="B81" s="34"/>
      <c r="C81" s="33"/>
      <c r="D81" s="33"/>
      <c r="E81" s="33"/>
      <c r="F81" s="33"/>
      <c r="G81" s="35"/>
      <c r="H81" s="35"/>
      <c r="I81" s="29" t="str">
        <f aca="false">IF(G81="","",G81-H81)</f>
        <v/>
      </c>
      <c r="J81" s="36"/>
      <c r="K81" s="37"/>
      <c r="L81" s="33"/>
      <c r="M81" s="29" t="str">
        <f aca="false">IF(G81="","",I81*K81)</f>
        <v/>
      </c>
      <c r="N81" s="32" t="str">
        <f aca="false">IF(G81="","",IF(F81="","Diğer",F81))</f>
        <v/>
      </c>
    </row>
    <row r="82" customFormat="false" ht="15" hidden="false" customHeight="false" outlineLevel="0" collapsed="false">
      <c r="A82" s="33"/>
      <c r="B82" s="34"/>
      <c r="C82" s="33"/>
      <c r="D82" s="33"/>
      <c r="E82" s="33"/>
      <c r="F82" s="33"/>
      <c r="G82" s="35"/>
      <c r="H82" s="35"/>
      <c r="I82" s="29" t="str">
        <f aca="false">IF(G82="","",G82-H82)</f>
        <v/>
      </c>
      <c r="J82" s="36"/>
      <c r="K82" s="37"/>
      <c r="L82" s="33"/>
      <c r="M82" s="29" t="str">
        <f aca="false">IF(G82="","",I82*K82)</f>
        <v/>
      </c>
      <c r="N82" s="32" t="str">
        <f aca="false">IF(G82="","",IF(F82="","Diğer",F82))</f>
        <v/>
      </c>
    </row>
    <row r="83" customFormat="false" ht="15" hidden="false" customHeight="false" outlineLevel="0" collapsed="false">
      <c r="A83" s="33"/>
      <c r="B83" s="34"/>
      <c r="C83" s="33"/>
      <c r="D83" s="33"/>
      <c r="E83" s="33"/>
      <c r="F83" s="33"/>
      <c r="G83" s="35"/>
      <c r="H83" s="35"/>
      <c r="I83" s="29" t="str">
        <f aca="false">IF(G83="","",G83-H83)</f>
        <v/>
      </c>
      <c r="J83" s="36"/>
      <c r="K83" s="37"/>
      <c r="L83" s="33"/>
      <c r="M83" s="29" t="str">
        <f aca="false">IF(G83="","",I83*K83)</f>
        <v/>
      </c>
      <c r="N83" s="32" t="str">
        <f aca="false">IF(G83="","",IF(F83="","Diğer",F83))</f>
        <v/>
      </c>
    </row>
    <row r="84" customFormat="false" ht="15" hidden="false" customHeight="false" outlineLevel="0" collapsed="false">
      <c r="A84" s="33"/>
      <c r="B84" s="34"/>
      <c r="C84" s="33"/>
      <c r="D84" s="33"/>
      <c r="E84" s="33"/>
      <c r="F84" s="33"/>
      <c r="G84" s="35"/>
      <c r="H84" s="35"/>
      <c r="I84" s="29" t="str">
        <f aca="false">IF(G84="","",G84-H84)</f>
        <v/>
      </c>
      <c r="J84" s="36"/>
      <c r="K84" s="37"/>
      <c r="L84" s="33"/>
      <c r="M84" s="29" t="str">
        <f aca="false">IF(G84="","",I84*K84)</f>
        <v/>
      </c>
      <c r="N84" s="32" t="str">
        <f aca="false">IF(G84="","",IF(F84="","Diğer",F84))</f>
        <v/>
      </c>
    </row>
    <row r="85" customFormat="false" ht="15" hidden="false" customHeight="false" outlineLevel="0" collapsed="false">
      <c r="A85" s="33"/>
      <c r="B85" s="34"/>
      <c r="C85" s="33"/>
      <c r="D85" s="33"/>
      <c r="E85" s="33"/>
      <c r="F85" s="33"/>
      <c r="G85" s="35"/>
      <c r="H85" s="35"/>
      <c r="I85" s="29" t="str">
        <f aca="false">IF(G85="","",G85-H85)</f>
        <v/>
      </c>
      <c r="J85" s="36"/>
      <c r="K85" s="37"/>
      <c r="L85" s="33"/>
      <c r="M85" s="29" t="str">
        <f aca="false">IF(G85="","",I85*K85)</f>
        <v/>
      </c>
      <c r="N85" s="32" t="str">
        <f aca="false">IF(G85="","",IF(F85="","Diğer",F85))</f>
        <v/>
      </c>
    </row>
    <row r="86" customFormat="false" ht="15" hidden="false" customHeight="false" outlineLevel="0" collapsed="false">
      <c r="A86" s="33"/>
      <c r="B86" s="34"/>
      <c r="C86" s="33"/>
      <c r="D86" s="33"/>
      <c r="E86" s="33"/>
      <c r="F86" s="33"/>
      <c r="G86" s="35"/>
      <c r="H86" s="35"/>
      <c r="I86" s="29" t="str">
        <f aca="false">IF(G86="","",G86-H86)</f>
        <v/>
      </c>
      <c r="J86" s="36"/>
      <c r="K86" s="37"/>
      <c r="L86" s="33"/>
      <c r="M86" s="29" t="str">
        <f aca="false">IF(G86="","",I86*K86)</f>
        <v/>
      </c>
      <c r="N86" s="32" t="str">
        <f aca="false">IF(G86="","",IF(F86="","Diğer",F86))</f>
        <v/>
      </c>
    </row>
    <row r="87" customFormat="false" ht="15" hidden="false" customHeight="false" outlineLevel="0" collapsed="false">
      <c r="A87" s="33"/>
      <c r="B87" s="34"/>
      <c r="C87" s="33"/>
      <c r="D87" s="33"/>
      <c r="E87" s="33"/>
      <c r="F87" s="33"/>
      <c r="G87" s="35"/>
      <c r="H87" s="35"/>
      <c r="I87" s="29" t="str">
        <f aca="false">IF(G87="","",G87-H87)</f>
        <v/>
      </c>
      <c r="J87" s="36"/>
      <c r="K87" s="37"/>
      <c r="L87" s="33"/>
      <c r="M87" s="29" t="str">
        <f aca="false">IF(G87="","",I87*K87)</f>
        <v/>
      </c>
      <c r="N87" s="32" t="str">
        <f aca="false">IF(G87="","",IF(F87="","Diğer",F87))</f>
        <v/>
      </c>
    </row>
    <row r="88" customFormat="false" ht="15" hidden="false" customHeight="false" outlineLevel="0" collapsed="false">
      <c r="A88" s="33"/>
      <c r="B88" s="34"/>
      <c r="C88" s="33"/>
      <c r="D88" s="33"/>
      <c r="E88" s="33"/>
      <c r="F88" s="33"/>
      <c r="G88" s="35"/>
      <c r="H88" s="35"/>
      <c r="I88" s="29" t="str">
        <f aca="false">IF(G88="","",G88-H88)</f>
        <v/>
      </c>
      <c r="J88" s="36"/>
      <c r="K88" s="37"/>
      <c r="L88" s="33"/>
      <c r="M88" s="29" t="str">
        <f aca="false">IF(G88="","",I88*K88)</f>
        <v/>
      </c>
      <c r="N88" s="32" t="str">
        <f aca="false">IF(G88="","",IF(F88="","Diğer",F88))</f>
        <v/>
      </c>
    </row>
    <row r="89" customFormat="false" ht="15" hidden="false" customHeight="false" outlineLevel="0" collapsed="false">
      <c r="A89" s="33"/>
      <c r="B89" s="34"/>
      <c r="C89" s="33"/>
      <c r="D89" s="33"/>
      <c r="E89" s="33"/>
      <c r="F89" s="33"/>
      <c r="G89" s="35"/>
      <c r="H89" s="35"/>
      <c r="I89" s="29" t="str">
        <f aca="false">IF(G89="","",G89-H89)</f>
        <v/>
      </c>
      <c r="J89" s="36"/>
      <c r="K89" s="37"/>
      <c r="L89" s="33"/>
      <c r="M89" s="29" t="str">
        <f aca="false">IF(G89="","",I89*K89)</f>
        <v/>
      </c>
      <c r="N89" s="32" t="str">
        <f aca="false">IF(G89="","",IF(F89="","Diğer",F89))</f>
        <v/>
      </c>
    </row>
    <row r="90" customFormat="false" ht="15" hidden="false" customHeight="false" outlineLevel="0" collapsed="false">
      <c r="A90" s="33"/>
      <c r="B90" s="34"/>
      <c r="C90" s="33"/>
      <c r="D90" s="33"/>
      <c r="E90" s="33"/>
      <c r="F90" s="33"/>
      <c r="G90" s="35"/>
      <c r="H90" s="35"/>
      <c r="I90" s="29" t="str">
        <f aca="false">IF(G90="","",G90-H90)</f>
        <v/>
      </c>
      <c r="J90" s="36"/>
      <c r="K90" s="37"/>
      <c r="L90" s="33"/>
      <c r="M90" s="29" t="str">
        <f aca="false">IF(G90="","",I90*K90)</f>
        <v/>
      </c>
      <c r="N90" s="32" t="str">
        <f aca="false">IF(G90="","",IF(F90="","Diğer",F90))</f>
        <v/>
      </c>
    </row>
    <row r="91" customFormat="false" ht="15" hidden="false" customHeight="false" outlineLevel="0" collapsed="false">
      <c r="A91" s="33"/>
      <c r="B91" s="34"/>
      <c r="C91" s="33"/>
      <c r="D91" s="33"/>
      <c r="E91" s="33"/>
      <c r="F91" s="33"/>
      <c r="G91" s="35"/>
      <c r="H91" s="35"/>
      <c r="I91" s="29" t="str">
        <f aca="false">IF(G91="","",G91-H91)</f>
        <v/>
      </c>
      <c r="J91" s="36"/>
      <c r="K91" s="37"/>
      <c r="L91" s="33"/>
      <c r="M91" s="29" t="str">
        <f aca="false">IF(G91="","",I91*K91)</f>
        <v/>
      </c>
      <c r="N91" s="32" t="str">
        <f aca="false">IF(G91="","",IF(F91="","Diğer",F91))</f>
        <v/>
      </c>
    </row>
    <row r="92" customFormat="false" ht="15" hidden="false" customHeight="false" outlineLevel="0" collapsed="false">
      <c r="A92" s="33"/>
      <c r="B92" s="34"/>
      <c r="C92" s="33"/>
      <c r="D92" s="33"/>
      <c r="E92" s="33"/>
      <c r="F92" s="33"/>
      <c r="G92" s="35"/>
      <c r="H92" s="35"/>
      <c r="I92" s="29" t="str">
        <f aca="false">IF(G92="","",G92-H92)</f>
        <v/>
      </c>
      <c r="J92" s="36"/>
      <c r="K92" s="37"/>
      <c r="L92" s="33"/>
      <c r="M92" s="29" t="str">
        <f aca="false">IF(G92="","",I92*K92)</f>
        <v/>
      </c>
      <c r="N92" s="32" t="str">
        <f aca="false">IF(G92="","",IF(F92="","Diğer",F92))</f>
        <v/>
      </c>
    </row>
    <row r="93" customFormat="false" ht="15" hidden="false" customHeight="false" outlineLevel="0" collapsed="false">
      <c r="A93" s="33"/>
      <c r="B93" s="34"/>
      <c r="C93" s="33"/>
      <c r="D93" s="33"/>
      <c r="E93" s="33"/>
      <c r="F93" s="33"/>
      <c r="G93" s="35"/>
      <c r="H93" s="35"/>
      <c r="I93" s="29" t="str">
        <f aca="false">IF(G93="","",G93-H93)</f>
        <v/>
      </c>
      <c r="J93" s="36"/>
      <c r="K93" s="37"/>
      <c r="L93" s="33"/>
      <c r="M93" s="29" t="str">
        <f aca="false">IF(G93="","",I93*K93)</f>
        <v/>
      </c>
      <c r="N93" s="32" t="str">
        <f aca="false">IF(G93="","",IF(F93="","Diğer",F93))</f>
        <v/>
      </c>
    </row>
    <row r="94" customFormat="false" ht="15" hidden="false" customHeight="false" outlineLevel="0" collapsed="false">
      <c r="A94" s="33"/>
      <c r="B94" s="34"/>
      <c r="C94" s="33"/>
      <c r="D94" s="33"/>
      <c r="E94" s="33"/>
      <c r="F94" s="33"/>
      <c r="G94" s="35"/>
      <c r="H94" s="35"/>
      <c r="I94" s="29" t="str">
        <f aca="false">IF(G94="","",G94-H94)</f>
        <v/>
      </c>
      <c r="J94" s="36"/>
      <c r="K94" s="37"/>
      <c r="L94" s="33"/>
      <c r="M94" s="29" t="str">
        <f aca="false">IF(G94="","",I94*K94)</f>
        <v/>
      </c>
      <c r="N94" s="32" t="str">
        <f aca="false">IF(G94="","",IF(F94="","Diğer",F94))</f>
        <v/>
      </c>
    </row>
    <row r="95" customFormat="false" ht="15" hidden="false" customHeight="false" outlineLevel="0" collapsed="false">
      <c r="A95" s="33"/>
      <c r="B95" s="34"/>
      <c r="C95" s="33"/>
      <c r="D95" s="33"/>
      <c r="E95" s="33"/>
      <c r="F95" s="33"/>
      <c r="G95" s="35"/>
      <c r="H95" s="35"/>
      <c r="I95" s="29" t="str">
        <f aca="false">IF(G95="","",G95-H95)</f>
        <v/>
      </c>
      <c r="J95" s="36"/>
      <c r="K95" s="37"/>
      <c r="L95" s="33"/>
      <c r="M95" s="29" t="str">
        <f aca="false">IF(G95="","",I95*K95)</f>
        <v/>
      </c>
      <c r="N95" s="32" t="str">
        <f aca="false">IF(G95="","",IF(F95="","Diğer",F95))</f>
        <v/>
      </c>
    </row>
    <row r="96" customFormat="false" ht="15" hidden="false" customHeight="false" outlineLevel="0" collapsed="false">
      <c r="A96" s="33"/>
      <c r="B96" s="34"/>
      <c r="C96" s="33"/>
      <c r="D96" s="33"/>
      <c r="E96" s="33"/>
      <c r="F96" s="33"/>
      <c r="G96" s="35"/>
      <c r="H96" s="35"/>
      <c r="I96" s="29" t="str">
        <f aca="false">IF(G96="","",G96-H96)</f>
        <v/>
      </c>
      <c r="J96" s="36"/>
      <c r="K96" s="37"/>
      <c r="L96" s="33"/>
      <c r="M96" s="29" t="str">
        <f aca="false">IF(G96="","",I96*K96)</f>
        <v/>
      </c>
      <c r="N96" s="32" t="str">
        <f aca="false">IF(G96="","",IF(F96="","Diğer",F96))</f>
        <v/>
      </c>
    </row>
    <row r="97" customFormat="false" ht="15" hidden="false" customHeight="false" outlineLevel="0" collapsed="false">
      <c r="A97" s="33"/>
      <c r="B97" s="34"/>
      <c r="C97" s="33"/>
      <c r="D97" s="33"/>
      <c r="E97" s="33"/>
      <c r="F97" s="33"/>
      <c r="G97" s="35"/>
      <c r="H97" s="35"/>
      <c r="I97" s="29" t="str">
        <f aca="false">IF(G97="","",G97-H97)</f>
        <v/>
      </c>
      <c r="J97" s="36"/>
      <c r="K97" s="37"/>
      <c r="L97" s="33"/>
      <c r="M97" s="29" t="str">
        <f aca="false">IF(G97="","",I97*K97)</f>
        <v/>
      </c>
      <c r="N97" s="32" t="str">
        <f aca="false">IF(G97="","",IF(F97="","Diğer",F97))</f>
        <v/>
      </c>
    </row>
    <row r="98" customFormat="false" ht="15" hidden="false" customHeight="false" outlineLevel="0" collapsed="false">
      <c r="A98" s="33"/>
      <c r="B98" s="34"/>
      <c r="C98" s="33"/>
      <c r="D98" s="33"/>
      <c r="E98" s="33"/>
      <c r="F98" s="33"/>
      <c r="G98" s="35"/>
      <c r="H98" s="35"/>
      <c r="I98" s="29" t="str">
        <f aca="false">IF(G98="","",G98-H98)</f>
        <v/>
      </c>
      <c r="J98" s="36"/>
      <c r="K98" s="37"/>
      <c r="L98" s="33"/>
      <c r="M98" s="29" t="str">
        <f aca="false">IF(G98="","",I98*K98)</f>
        <v/>
      </c>
      <c r="N98" s="32" t="str">
        <f aca="false">IF(G98="","",IF(F98="","Diğer",F98))</f>
        <v/>
      </c>
    </row>
    <row r="99" customFormat="false" ht="15" hidden="false" customHeight="false" outlineLevel="0" collapsed="false">
      <c r="A99" s="33"/>
      <c r="B99" s="34"/>
      <c r="C99" s="33"/>
      <c r="D99" s="33"/>
      <c r="E99" s="33"/>
      <c r="F99" s="33"/>
      <c r="G99" s="35"/>
      <c r="H99" s="35"/>
      <c r="I99" s="29" t="str">
        <f aca="false">IF(G99="","",G99-H99)</f>
        <v/>
      </c>
      <c r="J99" s="36"/>
      <c r="K99" s="37"/>
      <c r="L99" s="33"/>
      <c r="M99" s="29" t="str">
        <f aca="false">IF(G99="","",I99*K99)</f>
        <v/>
      </c>
      <c r="N99" s="32" t="str">
        <f aca="false">IF(G99="","",IF(F99="","Diğer",F99))</f>
        <v/>
      </c>
    </row>
    <row r="100" customFormat="false" ht="15" hidden="false" customHeight="false" outlineLevel="0" collapsed="false">
      <c r="A100" s="33"/>
      <c r="B100" s="34"/>
      <c r="C100" s="33"/>
      <c r="D100" s="33"/>
      <c r="E100" s="33"/>
      <c r="F100" s="33"/>
      <c r="G100" s="35"/>
      <c r="H100" s="35"/>
      <c r="I100" s="29" t="str">
        <f aca="false">IF(G100="","",G100-H100)</f>
        <v/>
      </c>
      <c r="J100" s="36"/>
      <c r="K100" s="37"/>
      <c r="L100" s="33"/>
      <c r="M100" s="29" t="str">
        <f aca="false">IF(G100="","",I100*K100)</f>
        <v/>
      </c>
      <c r="N100" s="32" t="str">
        <f aca="false">IF(G100="","",IF(F100="","Diğer",F100))</f>
        <v/>
      </c>
    </row>
    <row r="101" customFormat="false" ht="15" hidden="false" customHeight="false" outlineLevel="0" collapsed="false">
      <c r="A101" s="33"/>
      <c r="B101" s="34"/>
      <c r="C101" s="33"/>
      <c r="D101" s="33"/>
      <c r="E101" s="33"/>
      <c r="F101" s="33"/>
      <c r="G101" s="35"/>
      <c r="H101" s="35"/>
      <c r="I101" s="29" t="str">
        <f aca="false">IF(G101="","",G101-H101)</f>
        <v/>
      </c>
      <c r="J101" s="36"/>
      <c r="K101" s="37"/>
      <c r="L101" s="33"/>
      <c r="M101" s="29" t="str">
        <f aca="false">IF(G101="","",I101*K101)</f>
        <v/>
      </c>
      <c r="N101" s="32" t="str">
        <f aca="false">IF(G101="","",IF(F101="","Diğer",F101))</f>
        <v/>
      </c>
    </row>
    <row r="102" customFormat="false" ht="15" hidden="false" customHeight="false" outlineLevel="0" collapsed="false">
      <c r="A102" s="33"/>
      <c r="B102" s="34"/>
      <c r="C102" s="33"/>
      <c r="D102" s="33"/>
      <c r="E102" s="33"/>
      <c r="F102" s="33"/>
      <c r="G102" s="35"/>
      <c r="H102" s="35"/>
      <c r="I102" s="29" t="str">
        <f aca="false">IF(G102="","",G102-H102)</f>
        <v/>
      </c>
      <c r="J102" s="36"/>
      <c r="K102" s="37"/>
      <c r="L102" s="33"/>
      <c r="M102" s="29" t="str">
        <f aca="false">IF(G102="","",I102*K102)</f>
        <v/>
      </c>
      <c r="N102" s="32" t="str">
        <f aca="false">IF(G102="","",IF(F102="","Diğer",F102))</f>
        <v/>
      </c>
    </row>
    <row r="103" customFormat="false" ht="15" hidden="false" customHeight="false" outlineLevel="0" collapsed="false">
      <c r="A103" s="33"/>
      <c r="B103" s="34"/>
      <c r="C103" s="33"/>
      <c r="D103" s="33"/>
      <c r="E103" s="33"/>
      <c r="F103" s="33"/>
      <c r="G103" s="35"/>
      <c r="H103" s="35"/>
      <c r="I103" s="29" t="str">
        <f aca="false">IF(G103="","",G103-H103)</f>
        <v/>
      </c>
      <c r="J103" s="36"/>
      <c r="K103" s="37"/>
      <c r="L103" s="33"/>
      <c r="M103" s="29" t="str">
        <f aca="false">IF(G103="","",I103*K103)</f>
        <v/>
      </c>
      <c r="N103" s="32" t="str">
        <f aca="false">IF(G103="","",IF(F103="","Diğer",F103))</f>
        <v/>
      </c>
    </row>
    <row r="104" customFormat="false" ht="15" hidden="false" customHeight="false" outlineLevel="0" collapsed="false">
      <c r="A104" s="33"/>
      <c r="B104" s="34"/>
      <c r="C104" s="33"/>
      <c r="D104" s="33"/>
      <c r="E104" s="33"/>
      <c r="F104" s="33"/>
      <c r="G104" s="35"/>
      <c r="H104" s="35"/>
      <c r="I104" s="29" t="str">
        <f aca="false">IF(G104="","",G104-H104)</f>
        <v/>
      </c>
      <c r="J104" s="36"/>
      <c r="K104" s="37"/>
      <c r="L104" s="33"/>
      <c r="M104" s="29" t="str">
        <f aca="false">IF(G104="","",I104*K104)</f>
        <v/>
      </c>
      <c r="N104" s="32" t="str">
        <f aca="false">IF(G104="","",IF(F104="","Diğer",F104))</f>
        <v/>
      </c>
    </row>
    <row r="105" customFormat="false" ht="15" hidden="false" customHeight="false" outlineLevel="0" collapsed="false">
      <c r="A105" s="33"/>
      <c r="B105" s="34"/>
      <c r="C105" s="33"/>
      <c r="D105" s="33"/>
      <c r="E105" s="33"/>
      <c r="F105" s="33"/>
      <c r="G105" s="35"/>
      <c r="H105" s="35"/>
      <c r="I105" s="29" t="str">
        <f aca="false">IF(G105="","",G105-H105)</f>
        <v/>
      </c>
      <c r="J105" s="36"/>
      <c r="K105" s="37"/>
      <c r="L105" s="33"/>
      <c r="M105" s="29" t="str">
        <f aca="false">IF(G105="","",I105*K105)</f>
        <v/>
      </c>
      <c r="N105" s="32" t="str">
        <f aca="false">IF(G105="","",IF(F105="","Diğer",F105))</f>
        <v/>
      </c>
    </row>
    <row r="106" customFormat="false" ht="15" hidden="false" customHeight="false" outlineLevel="0" collapsed="false">
      <c r="A106" s="33"/>
      <c r="B106" s="34"/>
      <c r="C106" s="33"/>
      <c r="D106" s="33"/>
      <c r="E106" s="33"/>
      <c r="F106" s="33"/>
      <c r="G106" s="35"/>
      <c r="H106" s="35"/>
      <c r="I106" s="29" t="str">
        <f aca="false">IF(G106="","",G106-H106)</f>
        <v/>
      </c>
      <c r="J106" s="36"/>
      <c r="K106" s="37"/>
      <c r="L106" s="33"/>
      <c r="M106" s="29" t="str">
        <f aca="false">IF(G106="","",I106*K106)</f>
        <v/>
      </c>
      <c r="N106" s="32" t="str">
        <f aca="false">IF(G106="","",IF(F106="","Diğer",F106))</f>
        <v/>
      </c>
    </row>
    <row r="107" customFormat="false" ht="15" hidden="false" customHeight="false" outlineLevel="0" collapsed="false">
      <c r="A107" s="33"/>
      <c r="B107" s="34"/>
      <c r="C107" s="33"/>
      <c r="D107" s="33"/>
      <c r="E107" s="33"/>
      <c r="F107" s="33"/>
      <c r="G107" s="35"/>
      <c r="H107" s="35"/>
      <c r="I107" s="29" t="str">
        <f aca="false">IF(G107="","",G107-H107)</f>
        <v/>
      </c>
      <c r="J107" s="36"/>
      <c r="K107" s="37"/>
      <c r="L107" s="33"/>
      <c r="M107" s="29" t="str">
        <f aca="false">IF(G107="","",I107*K107)</f>
        <v/>
      </c>
      <c r="N107" s="32" t="str">
        <f aca="false">IF(G107="","",IF(F107="","Diğer",F107))</f>
        <v/>
      </c>
    </row>
    <row r="108" customFormat="false" ht="15" hidden="false" customHeight="false" outlineLevel="0" collapsed="false">
      <c r="A108" s="33"/>
      <c r="B108" s="34"/>
      <c r="C108" s="33"/>
      <c r="D108" s="33"/>
      <c r="E108" s="33"/>
      <c r="F108" s="33"/>
      <c r="G108" s="35"/>
      <c r="H108" s="35"/>
      <c r="I108" s="29" t="str">
        <f aca="false">IF(G108="","",G108-H108)</f>
        <v/>
      </c>
      <c r="J108" s="36"/>
      <c r="K108" s="37"/>
      <c r="L108" s="33"/>
      <c r="M108" s="29" t="str">
        <f aca="false">IF(G108="","",I108*K108)</f>
        <v/>
      </c>
      <c r="N108" s="32" t="str">
        <f aca="false">IF(G108="","",IF(F108="","Diğer",F108))</f>
        <v/>
      </c>
    </row>
    <row r="109" customFormat="false" ht="15" hidden="false" customHeight="false" outlineLevel="0" collapsed="false">
      <c r="A109" s="33"/>
      <c r="B109" s="34"/>
      <c r="C109" s="33"/>
      <c r="D109" s="33"/>
      <c r="E109" s="33"/>
      <c r="F109" s="33"/>
      <c r="G109" s="35"/>
      <c r="H109" s="35"/>
      <c r="I109" s="29" t="str">
        <f aca="false">IF(G109="","",G109-H109)</f>
        <v/>
      </c>
      <c r="J109" s="36"/>
      <c r="K109" s="37"/>
      <c r="L109" s="33"/>
      <c r="M109" s="29" t="str">
        <f aca="false">IF(G109="","",I109*K109)</f>
        <v/>
      </c>
      <c r="N109" s="32" t="str">
        <f aca="false">IF(G109="","",IF(F109="","Diğer",F109))</f>
        <v/>
      </c>
    </row>
    <row r="110" customFormat="false" ht="15" hidden="false" customHeight="false" outlineLevel="0" collapsed="false">
      <c r="A110" s="33"/>
      <c r="B110" s="34"/>
      <c r="C110" s="33"/>
      <c r="D110" s="33"/>
      <c r="E110" s="33"/>
      <c r="F110" s="33"/>
      <c r="G110" s="35"/>
      <c r="H110" s="35"/>
      <c r="I110" s="29" t="str">
        <f aca="false">IF(G110="","",G110-H110)</f>
        <v/>
      </c>
      <c r="J110" s="36"/>
      <c r="K110" s="37"/>
      <c r="L110" s="33"/>
      <c r="M110" s="29" t="str">
        <f aca="false">IF(G110="","",I110*K110)</f>
        <v/>
      </c>
      <c r="N110" s="32" t="str">
        <f aca="false">IF(G110="","",IF(F110="","Diğer",F110))</f>
        <v/>
      </c>
    </row>
    <row r="111" customFormat="false" ht="15" hidden="false" customHeight="false" outlineLevel="0" collapsed="false">
      <c r="A111" s="33"/>
      <c r="B111" s="34"/>
      <c r="C111" s="33"/>
      <c r="D111" s="33"/>
      <c r="E111" s="33"/>
      <c r="F111" s="33"/>
      <c r="G111" s="35"/>
      <c r="H111" s="35"/>
      <c r="I111" s="29" t="str">
        <f aca="false">IF(G111="","",G111-H111)</f>
        <v/>
      </c>
      <c r="J111" s="36"/>
      <c r="K111" s="37"/>
      <c r="L111" s="33"/>
      <c r="M111" s="29" t="str">
        <f aca="false">IF(G111="","",I111*K111)</f>
        <v/>
      </c>
      <c r="N111" s="32" t="str">
        <f aca="false">IF(G111="","",IF(F111="","Diğer",F111))</f>
        <v/>
      </c>
    </row>
    <row r="112" customFormat="false" ht="15" hidden="false" customHeight="false" outlineLevel="0" collapsed="false">
      <c r="A112" s="33"/>
      <c r="B112" s="34"/>
      <c r="C112" s="33"/>
      <c r="D112" s="33"/>
      <c r="E112" s="33"/>
      <c r="F112" s="33"/>
      <c r="G112" s="35"/>
      <c r="H112" s="35"/>
      <c r="I112" s="29" t="str">
        <f aca="false">IF(G112="","",G112-H112)</f>
        <v/>
      </c>
      <c r="J112" s="36"/>
      <c r="K112" s="37"/>
      <c r="L112" s="33"/>
      <c r="M112" s="29" t="str">
        <f aca="false">IF(G112="","",I112*K112)</f>
        <v/>
      </c>
      <c r="N112" s="32" t="str">
        <f aca="false">IF(G112="","",IF(F112="","Diğer",F112))</f>
        <v/>
      </c>
    </row>
    <row r="113" customFormat="false" ht="15" hidden="false" customHeight="false" outlineLevel="0" collapsed="false">
      <c r="A113" s="33"/>
      <c r="B113" s="34"/>
      <c r="C113" s="33"/>
      <c r="D113" s="33"/>
      <c r="E113" s="33"/>
      <c r="F113" s="33"/>
      <c r="G113" s="35"/>
      <c r="H113" s="35"/>
      <c r="I113" s="29" t="str">
        <f aca="false">IF(G113="","",G113-H113)</f>
        <v/>
      </c>
      <c r="J113" s="36"/>
      <c r="K113" s="37"/>
      <c r="L113" s="33"/>
      <c r="M113" s="29" t="str">
        <f aca="false">IF(G113="","",I113*K113)</f>
        <v/>
      </c>
      <c r="N113" s="32" t="str">
        <f aca="false">IF(G113="","",IF(F113="","Diğer",F113))</f>
        <v/>
      </c>
    </row>
    <row r="114" customFormat="false" ht="15" hidden="false" customHeight="false" outlineLevel="0" collapsed="false">
      <c r="A114" s="33"/>
      <c r="B114" s="34"/>
      <c r="C114" s="33"/>
      <c r="D114" s="33"/>
      <c r="E114" s="33"/>
      <c r="F114" s="33"/>
      <c r="G114" s="35"/>
      <c r="H114" s="35"/>
      <c r="I114" s="29" t="str">
        <f aca="false">IF(G114="","",G114-H114)</f>
        <v/>
      </c>
      <c r="J114" s="36"/>
      <c r="K114" s="37"/>
      <c r="L114" s="33"/>
      <c r="M114" s="29" t="str">
        <f aca="false">IF(G114="","",I114*K114)</f>
        <v/>
      </c>
      <c r="N114" s="32" t="str">
        <f aca="false">IF(G114="","",IF(F114="","Diğer",F114))</f>
        <v/>
      </c>
    </row>
    <row r="115" customFormat="false" ht="15" hidden="false" customHeight="false" outlineLevel="0" collapsed="false">
      <c r="A115" s="33"/>
      <c r="B115" s="34"/>
      <c r="C115" s="33"/>
      <c r="D115" s="33"/>
      <c r="E115" s="33"/>
      <c r="F115" s="33"/>
      <c r="G115" s="35"/>
      <c r="H115" s="35"/>
      <c r="I115" s="29" t="str">
        <f aca="false">IF(G115="","",G115-H115)</f>
        <v/>
      </c>
      <c r="J115" s="36"/>
      <c r="K115" s="37"/>
      <c r="L115" s="33"/>
      <c r="M115" s="29" t="str">
        <f aca="false">IF(G115="","",I115*K115)</f>
        <v/>
      </c>
      <c r="N115" s="32" t="str">
        <f aca="false">IF(G115="","",IF(F115="","Diğer",F115))</f>
        <v/>
      </c>
    </row>
    <row r="116" customFormat="false" ht="15" hidden="false" customHeight="false" outlineLevel="0" collapsed="false">
      <c r="A116" s="33"/>
      <c r="B116" s="34"/>
      <c r="C116" s="33"/>
      <c r="D116" s="33"/>
      <c r="E116" s="33"/>
      <c r="F116" s="33"/>
      <c r="G116" s="35"/>
      <c r="H116" s="35"/>
      <c r="I116" s="29" t="str">
        <f aca="false">IF(G116="","",G116-H116)</f>
        <v/>
      </c>
      <c r="J116" s="36"/>
      <c r="K116" s="37"/>
      <c r="L116" s="33"/>
      <c r="M116" s="29" t="str">
        <f aca="false">IF(G116="","",I116*K116)</f>
        <v/>
      </c>
      <c r="N116" s="32" t="str">
        <f aca="false">IF(G116="","",IF(F116="","Diğer",F116))</f>
        <v/>
      </c>
    </row>
    <row r="117" customFormat="false" ht="15" hidden="false" customHeight="false" outlineLevel="0" collapsed="false">
      <c r="A117" s="33"/>
      <c r="B117" s="34"/>
      <c r="C117" s="33"/>
      <c r="D117" s="33"/>
      <c r="E117" s="33"/>
      <c r="F117" s="33"/>
      <c r="G117" s="35"/>
      <c r="H117" s="35"/>
      <c r="I117" s="29" t="str">
        <f aca="false">IF(G117="","",G117-H117)</f>
        <v/>
      </c>
      <c r="J117" s="36"/>
      <c r="K117" s="37"/>
      <c r="L117" s="33"/>
      <c r="M117" s="29" t="str">
        <f aca="false">IF(G117="","",I117*K117)</f>
        <v/>
      </c>
      <c r="N117" s="32" t="str">
        <f aca="false">IF(G117="","",IF(F117="","Diğer",F117))</f>
        <v/>
      </c>
    </row>
    <row r="118" customFormat="false" ht="15" hidden="false" customHeight="false" outlineLevel="0" collapsed="false">
      <c r="A118" s="33"/>
      <c r="B118" s="34"/>
      <c r="C118" s="33"/>
      <c r="D118" s="33"/>
      <c r="E118" s="33"/>
      <c r="F118" s="33"/>
      <c r="G118" s="35"/>
      <c r="H118" s="35"/>
      <c r="I118" s="29" t="str">
        <f aca="false">IF(G118="","",G118-H118)</f>
        <v/>
      </c>
      <c r="J118" s="36"/>
      <c r="K118" s="37"/>
      <c r="L118" s="33"/>
      <c r="M118" s="29" t="str">
        <f aca="false">IF(G118="","",I118*K118)</f>
        <v/>
      </c>
      <c r="N118" s="32" t="str">
        <f aca="false">IF(G118="","",IF(F118="","Diğer",F118))</f>
        <v/>
      </c>
    </row>
    <row r="119" customFormat="false" ht="15" hidden="false" customHeight="false" outlineLevel="0" collapsed="false">
      <c r="A119" s="33"/>
      <c r="B119" s="34"/>
      <c r="C119" s="33"/>
      <c r="D119" s="33"/>
      <c r="E119" s="33"/>
      <c r="F119" s="33"/>
      <c r="G119" s="35"/>
      <c r="H119" s="35"/>
      <c r="I119" s="29" t="str">
        <f aca="false">IF(G119="","",G119-H119)</f>
        <v/>
      </c>
      <c r="J119" s="36"/>
      <c r="K119" s="37"/>
      <c r="L119" s="33"/>
      <c r="M119" s="29" t="str">
        <f aca="false">IF(G119="","",I119*K119)</f>
        <v/>
      </c>
      <c r="N119" s="32" t="str">
        <f aca="false">IF(G119="","",IF(F119="","Diğer",F119))</f>
        <v/>
      </c>
    </row>
    <row r="120" customFormat="false" ht="15" hidden="false" customHeight="false" outlineLevel="0" collapsed="false">
      <c r="A120" s="33"/>
      <c r="B120" s="34"/>
      <c r="C120" s="33"/>
      <c r="D120" s="33"/>
      <c r="E120" s="33"/>
      <c r="F120" s="33"/>
      <c r="G120" s="35"/>
      <c r="H120" s="35"/>
      <c r="I120" s="29" t="str">
        <f aca="false">IF(G120="","",G120-H120)</f>
        <v/>
      </c>
      <c r="J120" s="36"/>
      <c r="K120" s="37"/>
      <c r="L120" s="33"/>
      <c r="M120" s="29" t="str">
        <f aca="false">IF(G120="","",I120*K120)</f>
        <v/>
      </c>
      <c r="N120" s="32" t="str">
        <f aca="false">IF(G120="","",IF(F120="","Diğer",F120))</f>
        <v/>
      </c>
    </row>
    <row r="121" customFormat="false" ht="15" hidden="false" customHeight="false" outlineLevel="0" collapsed="false">
      <c r="A121" s="33"/>
      <c r="B121" s="34"/>
      <c r="C121" s="33"/>
      <c r="D121" s="33"/>
      <c r="E121" s="33"/>
      <c r="F121" s="33"/>
      <c r="G121" s="35"/>
      <c r="H121" s="35"/>
      <c r="I121" s="29" t="str">
        <f aca="false">IF(G121="","",G121-H121)</f>
        <v/>
      </c>
      <c r="J121" s="36"/>
      <c r="K121" s="37"/>
      <c r="L121" s="33"/>
      <c r="M121" s="29" t="str">
        <f aca="false">IF(G121="","",I121*K121)</f>
        <v/>
      </c>
      <c r="N121" s="32" t="str">
        <f aca="false">IF(G121="","",IF(F121="","Diğer",F121))</f>
        <v/>
      </c>
    </row>
    <row r="122" customFormat="false" ht="15" hidden="false" customHeight="false" outlineLevel="0" collapsed="false">
      <c r="A122" s="33"/>
      <c r="B122" s="34"/>
      <c r="C122" s="33"/>
      <c r="D122" s="33"/>
      <c r="E122" s="33"/>
      <c r="F122" s="33"/>
      <c r="G122" s="35"/>
      <c r="H122" s="35"/>
      <c r="I122" s="29" t="str">
        <f aca="false">IF(G122="","",G122-H122)</f>
        <v/>
      </c>
      <c r="J122" s="36"/>
      <c r="K122" s="37"/>
      <c r="L122" s="33"/>
      <c r="M122" s="29" t="str">
        <f aca="false">IF(G122="","",I122*K122)</f>
        <v/>
      </c>
      <c r="N122" s="32" t="str">
        <f aca="false">IF(G122="","",IF(F122="","Diğer",F122))</f>
        <v/>
      </c>
    </row>
    <row r="123" customFormat="false" ht="15" hidden="false" customHeight="false" outlineLevel="0" collapsed="false">
      <c r="A123" s="33"/>
      <c r="B123" s="34"/>
      <c r="C123" s="33"/>
      <c r="D123" s="33"/>
      <c r="E123" s="33"/>
      <c r="F123" s="33"/>
      <c r="G123" s="35"/>
      <c r="H123" s="35"/>
      <c r="I123" s="29" t="str">
        <f aca="false">IF(G123="","",G123-H123)</f>
        <v/>
      </c>
      <c r="J123" s="36"/>
      <c r="K123" s="37"/>
      <c r="L123" s="33"/>
      <c r="M123" s="29" t="str">
        <f aca="false">IF(G123="","",I123*K123)</f>
        <v/>
      </c>
      <c r="N123" s="32" t="str">
        <f aca="false">IF(G123="","",IF(F123="","Diğer",F123))</f>
        <v/>
      </c>
    </row>
    <row r="124" customFormat="false" ht="15" hidden="false" customHeight="false" outlineLevel="0" collapsed="false">
      <c r="A124" s="33"/>
      <c r="B124" s="34"/>
      <c r="C124" s="33"/>
      <c r="D124" s="33"/>
      <c r="E124" s="33"/>
      <c r="F124" s="33"/>
      <c r="G124" s="35"/>
      <c r="H124" s="35"/>
      <c r="I124" s="29" t="str">
        <f aca="false">IF(G124="","",G124-H124)</f>
        <v/>
      </c>
      <c r="J124" s="36"/>
      <c r="K124" s="37"/>
      <c r="L124" s="33"/>
      <c r="M124" s="29" t="str">
        <f aca="false">IF(G124="","",I124*K124)</f>
        <v/>
      </c>
      <c r="N124" s="32" t="str">
        <f aca="false">IF(G124="","",IF(F124="","Diğer",F124))</f>
        <v/>
      </c>
    </row>
    <row r="125" customFormat="false" ht="15" hidden="false" customHeight="false" outlineLevel="0" collapsed="false">
      <c r="A125" s="33"/>
      <c r="B125" s="34"/>
      <c r="C125" s="33"/>
      <c r="D125" s="33"/>
      <c r="E125" s="33"/>
      <c r="F125" s="33"/>
      <c r="G125" s="35"/>
      <c r="H125" s="35"/>
      <c r="I125" s="29" t="str">
        <f aca="false">IF(G125="","",G125-H125)</f>
        <v/>
      </c>
      <c r="J125" s="36"/>
      <c r="K125" s="37"/>
      <c r="L125" s="33"/>
      <c r="M125" s="29" t="str">
        <f aca="false">IF(G125="","",I125*K125)</f>
        <v/>
      </c>
      <c r="N125" s="32" t="str">
        <f aca="false">IF(G125="","",IF(F125="","Diğer",F125))</f>
        <v/>
      </c>
    </row>
    <row r="126" customFormat="false" ht="15" hidden="false" customHeight="false" outlineLevel="0" collapsed="false">
      <c r="A126" s="33"/>
      <c r="B126" s="34"/>
      <c r="C126" s="33"/>
      <c r="D126" s="33"/>
      <c r="E126" s="33"/>
      <c r="F126" s="33"/>
      <c r="G126" s="35"/>
      <c r="H126" s="35"/>
      <c r="I126" s="29" t="str">
        <f aca="false">IF(G126="","",G126-H126)</f>
        <v/>
      </c>
      <c r="J126" s="36"/>
      <c r="K126" s="37"/>
      <c r="L126" s="33"/>
      <c r="M126" s="29" t="str">
        <f aca="false">IF(G126="","",I126*K126)</f>
        <v/>
      </c>
      <c r="N126" s="32" t="str">
        <f aca="false">IF(G126="","",IF(F126="","Diğer",F126))</f>
        <v/>
      </c>
    </row>
    <row r="127" customFormat="false" ht="15" hidden="false" customHeight="false" outlineLevel="0" collapsed="false">
      <c r="A127" s="33"/>
      <c r="B127" s="34"/>
      <c r="C127" s="33"/>
      <c r="D127" s="33"/>
      <c r="E127" s="33"/>
      <c r="F127" s="33"/>
      <c r="G127" s="35"/>
      <c r="H127" s="35"/>
      <c r="I127" s="29" t="str">
        <f aca="false">IF(G127="","",G127-H127)</f>
        <v/>
      </c>
      <c r="J127" s="36"/>
      <c r="K127" s="37"/>
      <c r="L127" s="33"/>
      <c r="M127" s="29" t="str">
        <f aca="false">IF(G127="","",I127*K127)</f>
        <v/>
      </c>
      <c r="N127" s="32" t="str">
        <f aca="false">IF(G127="","",IF(F127="","Diğer",F127))</f>
        <v/>
      </c>
    </row>
    <row r="128" customFormat="false" ht="15" hidden="false" customHeight="false" outlineLevel="0" collapsed="false">
      <c r="A128" s="33"/>
      <c r="B128" s="34"/>
      <c r="C128" s="33"/>
      <c r="D128" s="33"/>
      <c r="E128" s="33"/>
      <c r="F128" s="33"/>
      <c r="G128" s="35"/>
      <c r="H128" s="35"/>
      <c r="I128" s="29" t="str">
        <f aca="false">IF(G128="","",G128-H128)</f>
        <v/>
      </c>
      <c r="J128" s="36"/>
      <c r="K128" s="37"/>
      <c r="L128" s="33"/>
      <c r="M128" s="29" t="str">
        <f aca="false">IF(G128="","",I128*K128)</f>
        <v/>
      </c>
      <c r="N128" s="32" t="str">
        <f aca="false">IF(G128="","",IF(F128="","Diğer",F128))</f>
        <v/>
      </c>
    </row>
    <row r="129" customFormat="false" ht="15" hidden="false" customHeight="false" outlineLevel="0" collapsed="false">
      <c r="A129" s="33"/>
      <c r="B129" s="34"/>
      <c r="C129" s="33"/>
      <c r="D129" s="33"/>
      <c r="E129" s="33"/>
      <c r="F129" s="33"/>
      <c r="G129" s="35"/>
      <c r="H129" s="35"/>
      <c r="I129" s="29" t="str">
        <f aca="false">IF(G129="","",G129-H129)</f>
        <v/>
      </c>
      <c r="J129" s="36"/>
      <c r="K129" s="37"/>
      <c r="L129" s="33"/>
      <c r="M129" s="29" t="str">
        <f aca="false">IF(G129="","",I129*K129)</f>
        <v/>
      </c>
      <c r="N129" s="32" t="str">
        <f aca="false">IF(G129="","",IF(F129="","Diğer",F129))</f>
        <v/>
      </c>
    </row>
    <row r="130" customFormat="false" ht="15" hidden="false" customHeight="false" outlineLevel="0" collapsed="false">
      <c r="A130" s="33"/>
      <c r="B130" s="34"/>
      <c r="C130" s="33"/>
      <c r="D130" s="33"/>
      <c r="E130" s="33"/>
      <c r="F130" s="33"/>
      <c r="G130" s="35"/>
      <c r="H130" s="35"/>
      <c r="I130" s="29" t="str">
        <f aca="false">IF(G130="","",G130-H130)</f>
        <v/>
      </c>
      <c r="J130" s="36"/>
      <c r="K130" s="37"/>
      <c r="L130" s="33"/>
      <c r="M130" s="29" t="str">
        <f aca="false">IF(G130="","",I130*K130)</f>
        <v/>
      </c>
      <c r="N130" s="32" t="str">
        <f aca="false">IF(G130="","",IF(F130="","Diğer",F130))</f>
        <v/>
      </c>
    </row>
    <row r="131" customFormat="false" ht="15" hidden="false" customHeight="false" outlineLevel="0" collapsed="false">
      <c r="A131" s="33"/>
      <c r="B131" s="34"/>
      <c r="C131" s="33"/>
      <c r="D131" s="33"/>
      <c r="E131" s="33"/>
      <c r="F131" s="33"/>
      <c r="G131" s="35"/>
      <c r="H131" s="35"/>
      <c r="I131" s="29" t="str">
        <f aca="false">IF(G131="","",G131-H131)</f>
        <v/>
      </c>
      <c r="J131" s="36"/>
      <c r="K131" s="37"/>
      <c r="L131" s="33"/>
      <c r="M131" s="29" t="str">
        <f aca="false">IF(G131="","",I131*K131)</f>
        <v/>
      </c>
      <c r="N131" s="32" t="str">
        <f aca="false">IF(G131="","",IF(F131="","Diğer",F131))</f>
        <v/>
      </c>
    </row>
    <row r="132" customFormat="false" ht="15" hidden="false" customHeight="false" outlineLevel="0" collapsed="false">
      <c r="A132" s="33"/>
      <c r="B132" s="34"/>
      <c r="C132" s="33"/>
      <c r="D132" s="33"/>
      <c r="E132" s="33"/>
      <c r="F132" s="33"/>
      <c r="G132" s="35"/>
      <c r="H132" s="35"/>
      <c r="I132" s="29" t="str">
        <f aca="false">IF(G132="","",G132-H132)</f>
        <v/>
      </c>
      <c r="J132" s="36"/>
      <c r="K132" s="37"/>
      <c r="L132" s="33"/>
      <c r="M132" s="29" t="str">
        <f aca="false">IF(G132="","",I132*K132)</f>
        <v/>
      </c>
      <c r="N132" s="32" t="str">
        <f aca="false">IF(G132="","",IF(F132="","Diğer",F132))</f>
        <v/>
      </c>
    </row>
    <row r="133" customFormat="false" ht="15" hidden="false" customHeight="false" outlineLevel="0" collapsed="false">
      <c r="A133" s="33"/>
      <c r="B133" s="34"/>
      <c r="C133" s="33"/>
      <c r="D133" s="33"/>
      <c r="E133" s="33"/>
      <c r="F133" s="33"/>
      <c r="G133" s="35"/>
      <c r="H133" s="35"/>
      <c r="I133" s="29" t="str">
        <f aca="false">IF(G133="","",G133-H133)</f>
        <v/>
      </c>
      <c r="J133" s="36"/>
      <c r="K133" s="37"/>
      <c r="L133" s="33"/>
      <c r="M133" s="29" t="str">
        <f aca="false">IF(G133="","",I133*K133)</f>
        <v/>
      </c>
      <c r="N133" s="32" t="str">
        <f aca="false">IF(G133="","",IF(F133="","Diğer",F133))</f>
        <v/>
      </c>
    </row>
    <row r="134" customFormat="false" ht="15" hidden="false" customHeight="false" outlineLevel="0" collapsed="false">
      <c r="A134" s="33"/>
      <c r="B134" s="34"/>
      <c r="C134" s="33"/>
      <c r="D134" s="33"/>
      <c r="E134" s="33"/>
      <c r="F134" s="33"/>
      <c r="G134" s="35"/>
      <c r="H134" s="35"/>
      <c r="I134" s="29" t="str">
        <f aca="false">IF(G134="","",G134-H134)</f>
        <v/>
      </c>
      <c r="J134" s="36"/>
      <c r="K134" s="37"/>
      <c r="L134" s="33"/>
      <c r="M134" s="29" t="str">
        <f aca="false">IF(G134="","",I134*K134)</f>
        <v/>
      </c>
      <c r="N134" s="32" t="str">
        <f aca="false">IF(G134="","",IF(F134="","Diğer",F134))</f>
        <v/>
      </c>
    </row>
    <row r="135" customFormat="false" ht="15" hidden="false" customHeight="false" outlineLevel="0" collapsed="false">
      <c r="A135" s="33"/>
      <c r="B135" s="34"/>
      <c r="C135" s="33"/>
      <c r="D135" s="33"/>
      <c r="E135" s="33"/>
      <c r="F135" s="33"/>
      <c r="G135" s="35"/>
      <c r="H135" s="35"/>
      <c r="I135" s="29" t="str">
        <f aca="false">IF(G135="","",G135-H135)</f>
        <v/>
      </c>
      <c r="J135" s="36"/>
      <c r="K135" s="37"/>
      <c r="L135" s="33"/>
      <c r="M135" s="29" t="str">
        <f aca="false">IF(G135="","",I135*K135)</f>
        <v/>
      </c>
      <c r="N135" s="32" t="str">
        <f aca="false">IF(G135="","",IF(F135="","Diğer",F135))</f>
        <v/>
      </c>
    </row>
    <row r="136" customFormat="false" ht="15" hidden="false" customHeight="false" outlineLevel="0" collapsed="false">
      <c r="A136" s="33"/>
      <c r="B136" s="34"/>
      <c r="C136" s="33"/>
      <c r="D136" s="33"/>
      <c r="E136" s="33"/>
      <c r="F136" s="33"/>
      <c r="G136" s="35"/>
      <c r="H136" s="35"/>
      <c r="I136" s="29" t="str">
        <f aca="false">IF(G136="","",G136-H136)</f>
        <v/>
      </c>
      <c r="J136" s="36"/>
      <c r="K136" s="37"/>
      <c r="L136" s="33"/>
      <c r="M136" s="29" t="str">
        <f aca="false">IF(G136="","",I136*K136)</f>
        <v/>
      </c>
      <c r="N136" s="32" t="str">
        <f aca="false">IF(G136="","",IF(F136="","Diğer",F136))</f>
        <v/>
      </c>
    </row>
    <row r="137" customFormat="false" ht="15" hidden="false" customHeight="false" outlineLevel="0" collapsed="false">
      <c r="A137" s="33"/>
      <c r="B137" s="34"/>
      <c r="C137" s="33"/>
      <c r="D137" s="33"/>
      <c r="E137" s="33"/>
      <c r="F137" s="33"/>
      <c r="G137" s="35"/>
      <c r="H137" s="35"/>
      <c r="I137" s="29" t="str">
        <f aca="false">IF(G137="","",G137-H137)</f>
        <v/>
      </c>
      <c r="J137" s="36"/>
      <c r="K137" s="37"/>
      <c r="L137" s="33"/>
      <c r="M137" s="29" t="str">
        <f aca="false">IF(G137="","",I137*K137)</f>
        <v/>
      </c>
      <c r="N137" s="32" t="str">
        <f aca="false">IF(G137="","",IF(F137="","Diğer",F137))</f>
        <v/>
      </c>
    </row>
    <row r="138" customFormat="false" ht="15" hidden="false" customHeight="false" outlineLevel="0" collapsed="false">
      <c r="A138" s="33"/>
      <c r="B138" s="34"/>
      <c r="C138" s="33"/>
      <c r="D138" s="33"/>
      <c r="E138" s="33"/>
      <c r="F138" s="33"/>
      <c r="G138" s="35"/>
      <c r="H138" s="35"/>
      <c r="I138" s="29" t="str">
        <f aca="false">IF(G138="","",G138-H138)</f>
        <v/>
      </c>
      <c r="J138" s="36"/>
      <c r="K138" s="37"/>
      <c r="L138" s="33"/>
      <c r="M138" s="29" t="str">
        <f aca="false">IF(G138="","",I138*K138)</f>
        <v/>
      </c>
      <c r="N138" s="32" t="str">
        <f aca="false">IF(G138="","",IF(F138="","Diğer",F138))</f>
        <v/>
      </c>
    </row>
    <row r="139" customFormat="false" ht="15" hidden="false" customHeight="false" outlineLevel="0" collapsed="false">
      <c r="A139" s="33"/>
      <c r="B139" s="34"/>
      <c r="C139" s="33"/>
      <c r="D139" s="33"/>
      <c r="E139" s="33"/>
      <c r="F139" s="33"/>
      <c r="G139" s="35"/>
      <c r="H139" s="35"/>
      <c r="I139" s="29" t="str">
        <f aca="false">IF(G139="","",G139-H139)</f>
        <v/>
      </c>
      <c r="J139" s="36"/>
      <c r="K139" s="37"/>
      <c r="L139" s="33"/>
      <c r="M139" s="29" t="str">
        <f aca="false">IF(G139="","",I139*K139)</f>
        <v/>
      </c>
      <c r="N139" s="32" t="str">
        <f aca="false">IF(G139="","",IF(F139="","Diğer",F139))</f>
        <v/>
      </c>
    </row>
    <row r="140" customFormat="false" ht="15" hidden="false" customHeight="false" outlineLevel="0" collapsed="false">
      <c r="A140" s="33"/>
      <c r="B140" s="34"/>
      <c r="C140" s="33"/>
      <c r="D140" s="33"/>
      <c r="E140" s="33"/>
      <c r="F140" s="33"/>
      <c r="G140" s="35"/>
      <c r="H140" s="35"/>
      <c r="I140" s="29" t="str">
        <f aca="false">IF(G140="","",G140-H140)</f>
        <v/>
      </c>
      <c r="J140" s="36"/>
      <c r="K140" s="37"/>
      <c r="L140" s="33"/>
      <c r="M140" s="29" t="str">
        <f aca="false">IF(G140="","",I140*K140)</f>
        <v/>
      </c>
      <c r="N140" s="32" t="str">
        <f aca="false">IF(G140="","",IF(F140="","Diğer",F140))</f>
        <v/>
      </c>
    </row>
    <row r="141" customFormat="false" ht="15" hidden="false" customHeight="false" outlineLevel="0" collapsed="false">
      <c r="A141" s="33"/>
      <c r="B141" s="34"/>
      <c r="C141" s="33"/>
      <c r="D141" s="33"/>
      <c r="E141" s="33"/>
      <c r="F141" s="33"/>
      <c r="G141" s="35"/>
      <c r="H141" s="35"/>
      <c r="I141" s="29" t="str">
        <f aca="false">IF(G141="","",G141-H141)</f>
        <v/>
      </c>
      <c r="J141" s="36"/>
      <c r="K141" s="37"/>
      <c r="L141" s="33"/>
      <c r="M141" s="29" t="str">
        <f aca="false">IF(G141="","",I141*K141)</f>
        <v/>
      </c>
      <c r="N141" s="32" t="str">
        <f aca="false">IF(G141="","",IF(F141="","Diğer",F141))</f>
        <v/>
      </c>
    </row>
    <row r="142" customFormat="false" ht="15" hidden="false" customHeight="false" outlineLevel="0" collapsed="false">
      <c r="A142" s="33"/>
      <c r="B142" s="34"/>
      <c r="C142" s="33"/>
      <c r="D142" s="33"/>
      <c r="E142" s="33"/>
      <c r="F142" s="33"/>
      <c r="G142" s="35"/>
      <c r="H142" s="35"/>
      <c r="I142" s="29" t="str">
        <f aca="false">IF(G142="","",G142-H142)</f>
        <v/>
      </c>
      <c r="J142" s="36"/>
      <c r="K142" s="37"/>
      <c r="L142" s="33"/>
      <c r="M142" s="29" t="str">
        <f aca="false">IF(G142="","",I142*K142)</f>
        <v/>
      </c>
      <c r="N142" s="32" t="str">
        <f aca="false">IF(G142="","",IF(F142="","Diğer",F142))</f>
        <v/>
      </c>
    </row>
    <row r="143" customFormat="false" ht="15" hidden="false" customHeight="false" outlineLevel="0" collapsed="false">
      <c r="A143" s="33"/>
      <c r="B143" s="34"/>
      <c r="C143" s="33"/>
      <c r="D143" s="33"/>
      <c r="E143" s="33"/>
      <c r="F143" s="33"/>
      <c r="G143" s="35"/>
      <c r="H143" s="35"/>
      <c r="I143" s="29" t="str">
        <f aca="false">IF(G143="","",G143-H143)</f>
        <v/>
      </c>
      <c r="J143" s="36"/>
      <c r="K143" s="37"/>
      <c r="L143" s="33"/>
      <c r="M143" s="29" t="str">
        <f aca="false">IF(G143="","",I143*K143)</f>
        <v/>
      </c>
      <c r="N143" s="32" t="str">
        <f aca="false">IF(G143="","",IF(F143="","Diğer",F143))</f>
        <v/>
      </c>
    </row>
    <row r="144" customFormat="false" ht="15" hidden="false" customHeight="false" outlineLevel="0" collapsed="false">
      <c r="A144" s="33"/>
      <c r="B144" s="34"/>
      <c r="C144" s="33"/>
      <c r="D144" s="33"/>
      <c r="E144" s="33"/>
      <c r="F144" s="33"/>
      <c r="G144" s="35"/>
      <c r="H144" s="35"/>
      <c r="I144" s="29" t="str">
        <f aca="false">IF(G144="","",G144-H144)</f>
        <v/>
      </c>
      <c r="J144" s="36"/>
      <c r="K144" s="37"/>
      <c r="L144" s="33"/>
      <c r="M144" s="29" t="str">
        <f aca="false">IF(G144="","",I144*K144)</f>
        <v/>
      </c>
      <c r="N144" s="32" t="str">
        <f aca="false">IF(G144="","",IF(F144="","Diğer",F144))</f>
        <v/>
      </c>
    </row>
    <row r="145" customFormat="false" ht="15" hidden="false" customHeight="false" outlineLevel="0" collapsed="false">
      <c r="A145" s="33"/>
      <c r="B145" s="34"/>
      <c r="C145" s="33"/>
      <c r="D145" s="33"/>
      <c r="E145" s="33"/>
      <c r="F145" s="33"/>
      <c r="G145" s="35"/>
      <c r="H145" s="35"/>
      <c r="I145" s="29" t="str">
        <f aca="false">IF(G145="","",G145-H145)</f>
        <v/>
      </c>
      <c r="J145" s="36"/>
      <c r="K145" s="37"/>
      <c r="L145" s="33"/>
      <c r="M145" s="29" t="str">
        <f aca="false">IF(G145="","",I145*K145)</f>
        <v/>
      </c>
      <c r="N145" s="32" t="str">
        <f aca="false">IF(G145="","",IF(F145="","Diğer",F145))</f>
        <v/>
      </c>
    </row>
    <row r="146" customFormat="false" ht="15" hidden="false" customHeight="false" outlineLevel="0" collapsed="false">
      <c r="A146" s="33"/>
      <c r="B146" s="34"/>
      <c r="C146" s="33"/>
      <c r="D146" s="33"/>
      <c r="E146" s="33"/>
      <c r="F146" s="33"/>
      <c r="G146" s="35"/>
      <c r="H146" s="35"/>
      <c r="I146" s="29" t="str">
        <f aca="false">IF(G146="","",G146-H146)</f>
        <v/>
      </c>
      <c r="J146" s="36"/>
      <c r="K146" s="37"/>
      <c r="L146" s="33"/>
      <c r="M146" s="29" t="str">
        <f aca="false">IF(G146="","",I146*K146)</f>
        <v/>
      </c>
      <c r="N146" s="32" t="str">
        <f aca="false">IF(G146="","",IF(F146="","Diğer",F146))</f>
        <v/>
      </c>
    </row>
    <row r="147" customFormat="false" ht="15" hidden="false" customHeight="false" outlineLevel="0" collapsed="false">
      <c r="A147" s="33"/>
      <c r="B147" s="34"/>
      <c r="C147" s="33"/>
      <c r="D147" s="33"/>
      <c r="E147" s="33"/>
      <c r="F147" s="33"/>
      <c r="G147" s="35"/>
      <c r="H147" s="35"/>
      <c r="I147" s="29" t="str">
        <f aca="false">IF(G147="","",G147-H147)</f>
        <v/>
      </c>
      <c r="J147" s="36"/>
      <c r="K147" s="37"/>
      <c r="L147" s="33"/>
      <c r="M147" s="29" t="str">
        <f aca="false">IF(G147="","",I147*K147)</f>
        <v/>
      </c>
      <c r="N147" s="32" t="str">
        <f aca="false">IF(G147="","",IF(F147="","Diğer",F147))</f>
        <v/>
      </c>
    </row>
    <row r="148" customFormat="false" ht="15" hidden="false" customHeight="false" outlineLevel="0" collapsed="false">
      <c r="A148" s="33"/>
      <c r="B148" s="34"/>
      <c r="C148" s="33"/>
      <c r="D148" s="33"/>
      <c r="E148" s="33"/>
      <c r="F148" s="33"/>
      <c r="G148" s="35"/>
      <c r="H148" s="35"/>
      <c r="I148" s="29" t="str">
        <f aca="false">IF(G148="","",G148-H148)</f>
        <v/>
      </c>
      <c r="J148" s="36"/>
      <c r="K148" s="37"/>
      <c r="L148" s="33"/>
      <c r="M148" s="29" t="str">
        <f aca="false">IF(G148="","",I148*K148)</f>
        <v/>
      </c>
      <c r="N148" s="32" t="str">
        <f aca="false">IF(G148="","",IF(F148="","Diğer",F148))</f>
        <v/>
      </c>
    </row>
    <row r="149" customFormat="false" ht="15" hidden="false" customHeight="false" outlineLevel="0" collapsed="false">
      <c r="A149" s="33"/>
      <c r="B149" s="34"/>
      <c r="C149" s="33"/>
      <c r="D149" s="33"/>
      <c r="E149" s="33"/>
      <c r="F149" s="33"/>
      <c r="G149" s="35"/>
      <c r="H149" s="35"/>
      <c r="I149" s="29" t="str">
        <f aca="false">IF(G149="","",G149-H149)</f>
        <v/>
      </c>
      <c r="J149" s="36"/>
      <c r="K149" s="37"/>
      <c r="L149" s="33"/>
      <c r="M149" s="29" t="str">
        <f aca="false">IF(G149="","",I149*K149)</f>
        <v/>
      </c>
      <c r="N149" s="32" t="str">
        <f aca="false">IF(G149="","",IF(F149="","Diğer",F149))</f>
        <v/>
      </c>
    </row>
    <row r="150" customFormat="false" ht="15" hidden="false" customHeight="false" outlineLevel="0" collapsed="false">
      <c r="A150" s="33"/>
      <c r="B150" s="34"/>
      <c r="C150" s="33"/>
      <c r="D150" s="33"/>
      <c r="E150" s="33"/>
      <c r="F150" s="33"/>
      <c r="G150" s="35"/>
      <c r="H150" s="35"/>
      <c r="I150" s="29" t="str">
        <f aca="false">IF(G150="","",G150-H150)</f>
        <v/>
      </c>
      <c r="J150" s="36"/>
      <c r="K150" s="37"/>
      <c r="L150" s="33"/>
      <c r="M150" s="29" t="str">
        <f aca="false">IF(G150="","",I150*K150)</f>
        <v/>
      </c>
      <c r="N150" s="32" t="str">
        <f aca="false">IF(G150="","",IF(F150="","Diğer",F150))</f>
        <v/>
      </c>
    </row>
    <row r="151" customFormat="false" ht="15" hidden="false" customHeight="false" outlineLevel="0" collapsed="false">
      <c r="A151" s="33"/>
      <c r="B151" s="34"/>
      <c r="C151" s="33"/>
      <c r="D151" s="33"/>
      <c r="E151" s="33"/>
      <c r="F151" s="33"/>
      <c r="G151" s="35"/>
      <c r="H151" s="35"/>
      <c r="I151" s="29" t="str">
        <f aca="false">IF(G151="","",G151-H151)</f>
        <v/>
      </c>
      <c r="J151" s="36"/>
      <c r="K151" s="37"/>
      <c r="L151" s="33"/>
      <c r="M151" s="29" t="str">
        <f aca="false">IF(G151="","",I151*K151)</f>
        <v/>
      </c>
      <c r="N151" s="32" t="str">
        <f aca="false">IF(G151="","",IF(F151="","Diğer",F151))</f>
        <v/>
      </c>
    </row>
    <row r="152" customFormat="false" ht="15" hidden="false" customHeight="false" outlineLevel="0" collapsed="false">
      <c r="A152" s="33"/>
      <c r="B152" s="34"/>
      <c r="C152" s="33"/>
      <c r="D152" s="33"/>
      <c r="E152" s="33"/>
      <c r="F152" s="33"/>
      <c r="G152" s="35"/>
      <c r="H152" s="35"/>
      <c r="I152" s="29" t="str">
        <f aca="false">IF(G152="","",G152-H152)</f>
        <v/>
      </c>
      <c r="J152" s="36"/>
      <c r="K152" s="37"/>
      <c r="L152" s="33"/>
      <c r="M152" s="29" t="str">
        <f aca="false">IF(G152="","",I152*K152)</f>
        <v/>
      </c>
      <c r="N152" s="32" t="str">
        <f aca="false">IF(G152="","",IF(F152="","Diğer",F152))</f>
        <v/>
      </c>
    </row>
    <row r="153" customFormat="false" ht="15" hidden="false" customHeight="false" outlineLevel="0" collapsed="false">
      <c r="A153" s="33"/>
      <c r="B153" s="34"/>
      <c r="C153" s="33"/>
      <c r="D153" s="33"/>
      <c r="E153" s="33"/>
      <c r="F153" s="33"/>
      <c r="G153" s="35"/>
      <c r="H153" s="35"/>
      <c r="I153" s="29" t="str">
        <f aca="false">IF(G153="","",G153-H153)</f>
        <v/>
      </c>
      <c r="J153" s="36"/>
      <c r="K153" s="37"/>
      <c r="L153" s="33"/>
      <c r="M153" s="29" t="str">
        <f aca="false">IF(G153="","",I153*K153)</f>
        <v/>
      </c>
      <c r="N153" s="32" t="str">
        <f aca="false">IF(G153="","",IF(F153="","Diğer",F153))</f>
        <v/>
      </c>
    </row>
    <row r="154" customFormat="false" ht="15" hidden="false" customHeight="false" outlineLevel="0" collapsed="false">
      <c r="A154" s="33"/>
      <c r="B154" s="34"/>
      <c r="C154" s="33"/>
      <c r="D154" s="33"/>
      <c r="E154" s="33"/>
      <c r="F154" s="33"/>
      <c r="G154" s="35"/>
      <c r="H154" s="35"/>
      <c r="I154" s="29" t="str">
        <f aca="false">IF(G154="","",G154-H154)</f>
        <v/>
      </c>
      <c r="J154" s="36"/>
      <c r="K154" s="37"/>
      <c r="L154" s="33"/>
      <c r="M154" s="29" t="str">
        <f aca="false">IF(G154="","",I154*K154)</f>
        <v/>
      </c>
      <c r="N154" s="32" t="str">
        <f aca="false">IF(G154="","",IF(F154="","Diğer",F154))</f>
        <v/>
      </c>
    </row>
    <row r="155" customFormat="false" ht="15" hidden="false" customHeight="false" outlineLevel="0" collapsed="false">
      <c r="A155" s="33"/>
      <c r="B155" s="34"/>
      <c r="C155" s="33"/>
      <c r="D155" s="33"/>
      <c r="E155" s="33"/>
      <c r="F155" s="33"/>
      <c r="G155" s="35"/>
      <c r="H155" s="35"/>
      <c r="I155" s="29" t="str">
        <f aca="false">IF(G155="","",G155-H155)</f>
        <v/>
      </c>
      <c r="J155" s="36"/>
      <c r="K155" s="37"/>
      <c r="L155" s="33"/>
      <c r="M155" s="29" t="str">
        <f aca="false">IF(G155="","",I155*K155)</f>
        <v/>
      </c>
      <c r="N155" s="32" t="str">
        <f aca="false">IF(G155="","",IF(F155="","Diğer",F155))</f>
        <v/>
      </c>
    </row>
    <row r="156" customFormat="false" ht="15" hidden="false" customHeight="false" outlineLevel="0" collapsed="false">
      <c r="A156" s="33"/>
      <c r="B156" s="34"/>
      <c r="C156" s="33"/>
      <c r="D156" s="33"/>
      <c r="E156" s="33"/>
      <c r="F156" s="33"/>
      <c r="G156" s="35"/>
      <c r="H156" s="35"/>
      <c r="I156" s="29" t="str">
        <f aca="false">IF(G156="","",G156-H156)</f>
        <v/>
      </c>
      <c r="J156" s="36"/>
      <c r="K156" s="37"/>
      <c r="L156" s="33"/>
      <c r="M156" s="29" t="str">
        <f aca="false">IF(G156="","",I156*K156)</f>
        <v/>
      </c>
      <c r="N156" s="32" t="str">
        <f aca="false">IF(G156="","",IF(F156="","Diğer",F156))</f>
        <v/>
      </c>
    </row>
    <row r="157" customFormat="false" ht="15" hidden="false" customHeight="false" outlineLevel="0" collapsed="false">
      <c r="A157" s="33"/>
      <c r="B157" s="34"/>
      <c r="C157" s="33"/>
      <c r="D157" s="33"/>
      <c r="E157" s="33"/>
      <c r="F157" s="33"/>
      <c r="G157" s="35"/>
      <c r="H157" s="35"/>
      <c r="I157" s="29" t="str">
        <f aca="false">IF(G157="","",G157-H157)</f>
        <v/>
      </c>
      <c r="J157" s="36"/>
      <c r="K157" s="37"/>
      <c r="L157" s="33"/>
      <c r="M157" s="29" t="str">
        <f aca="false">IF(G157="","",I157*K157)</f>
        <v/>
      </c>
      <c r="N157" s="32" t="str">
        <f aca="false">IF(G157="","",IF(F157="","Diğer",F157))</f>
        <v/>
      </c>
    </row>
    <row r="158" customFormat="false" ht="15" hidden="false" customHeight="false" outlineLevel="0" collapsed="false">
      <c r="A158" s="33"/>
      <c r="B158" s="34"/>
      <c r="C158" s="33"/>
      <c r="D158" s="33"/>
      <c r="E158" s="33"/>
      <c r="F158" s="33"/>
      <c r="G158" s="35"/>
      <c r="H158" s="35"/>
      <c r="I158" s="29" t="str">
        <f aca="false">IF(G158="","",G158-H158)</f>
        <v/>
      </c>
      <c r="J158" s="36"/>
      <c r="K158" s="37"/>
      <c r="L158" s="33"/>
      <c r="M158" s="29" t="str">
        <f aca="false">IF(G158="","",I158*K158)</f>
        <v/>
      </c>
      <c r="N158" s="32" t="str">
        <f aca="false">IF(G158="","",IF(F158="","Diğer",F158))</f>
        <v/>
      </c>
    </row>
    <row r="159" customFormat="false" ht="15" hidden="false" customHeight="false" outlineLevel="0" collapsed="false">
      <c r="A159" s="33"/>
      <c r="B159" s="34"/>
      <c r="C159" s="33"/>
      <c r="D159" s="33"/>
      <c r="E159" s="33"/>
      <c r="F159" s="33"/>
      <c r="G159" s="35"/>
      <c r="H159" s="35"/>
      <c r="I159" s="29" t="str">
        <f aca="false">IF(G159="","",G159-H159)</f>
        <v/>
      </c>
      <c r="J159" s="36"/>
      <c r="K159" s="37"/>
      <c r="L159" s="33"/>
      <c r="M159" s="29" t="str">
        <f aca="false">IF(G159="","",I159*K159)</f>
        <v/>
      </c>
      <c r="N159" s="32" t="str">
        <f aca="false">IF(G159="","",IF(F159="","Diğer",F159))</f>
        <v/>
      </c>
    </row>
    <row r="160" customFormat="false" ht="15" hidden="false" customHeight="false" outlineLevel="0" collapsed="false">
      <c r="A160" s="33"/>
      <c r="B160" s="34"/>
      <c r="C160" s="33"/>
      <c r="D160" s="33"/>
      <c r="E160" s="33"/>
      <c r="F160" s="33"/>
      <c r="G160" s="35"/>
      <c r="H160" s="35"/>
      <c r="I160" s="29" t="str">
        <f aca="false">IF(G160="","",G160-H160)</f>
        <v/>
      </c>
      <c r="J160" s="36"/>
      <c r="K160" s="37"/>
      <c r="L160" s="33"/>
      <c r="M160" s="29" t="str">
        <f aca="false">IF(G160="","",I160*K160)</f>
        <v/>
      </c>
      <c r="N160" s="32" t="str">
        <f aca="false">IF(G160="","",IF(F160="","Diğer",F160))</f>
        <v/>
      </c>
    </row>
    <row r="161" customFormat="false" ht="15" hidden="false" customHeight="false" outlineLevel="0" collapsed="false">
      <c r="A161" s="33"/>
      <c r="B161" s="34"/>
      <c r="C161" s="33"/>
      <c r="D161" s="33"/>
      <c r="E161" s="33"/>
      <c r="F161" s="33"/>
      <c r="G161" s="35"/>
      <c r="H161" s="35"/>
      <c r="I161" s="29" t="str">
        <f aca="false">IF(G161="","",G161-H161)</f>
        <v/>
      </c>
      <c r="J161" s="36"/>
      <c r="K161" s="37"/>
      <c r="L161" s="33"/>
      <c r="M161" s="29" t="str">
        <f aca="false">IF(G161="","",I161*K161)</f>
        <v/>
      </c>
      <c r="N161" s="32" t="str">
        <f aca="false">IF(G161="","",IF(F161="","Diğer",F161))</f>
        <v/>
      </c>
    </row>
    <row r="162" customFormat="false" ht="15" hidden="false" customHeight="false" outlineLevel="0" collapsed="false">
      <c r="A162" s="33"/>
      <c r="B162" s="34"/>
      <c r="C162" s="33"/>
      <c r="D162" s="33"/>
      <c r="E162" s="33"/>
      <c r="F162" s="33"/>
      <c r="G162" s="35"/>
      <c r="H162" s="35"/>
      <c r="I162" s="29" t="str">
        <f aca="false">IF(G162="","",G162-H162)</f>
        <v/>
      </c>
      <c r="J162" s="36"/>
      <c r="K162" s="37"/>
      <c r="L162" s="33"/>
      <c r="M162" s="29" t="str">
        <f aca="false">IF(G162="","",I162*K162)</f>
        <v/>
      </c>
      <c r="N162" s="32" t="str">
        <f aca="false">IF(G162="","",IF(F162="","Diğer",F162))</f>
        <v/>
      </c>
    </row>
    <row r="163" customFormat="false" ht="15" hidden="false" customHeight="false" outlineLevel="0" collapsed="false">
      <c r="A163" s="33"/>
      <c r="B163" s="34"/>
      <c r="C163" s="33"/>
      <c r="D163" s="33"/>
      <c r="E163" s="33"/>
      <c r="F163" s="33"/>
      <c r="G163" s="35"/>
      <c r="H163" s="35"/>
      <c r="I163" s="29" t="str">
        <f aca="false">IF(G163="","",G163-H163)</f>
        <v/>
      </c>
      <c r="J163" s="36"/>
      <c r="K163" s="37"/>
      <c r="L163" s="33"/>
      <c r="M163" s="29" t="str">
        <f aca="false">IF(G163="","",I163*K163)</f>
        <v/>
      </c>
      <c r="N163" s="32" t="str">
        <f aca="false">IF(G163="","",IF(F163="","Diğer",F163))</f>
        <v/>
      </c>
    </row>
    <row r="164" customFormat="false" ht="15" hidden="false" customHeight="false" outlineLevel="0" collapsed="false">
      <c r="A164" s="33"/>
      <c r="B164" s="34"/>
      <c r="C164" s="33"/>
      <c r="D164" s="33"/>
      <c r="E164" s="33"/>
      <c r="F164" s="33"/>
      <c r="G164" s="35"/>
      <c r="H164" s="35"/>
      <c r="I164" s="29" t="str">
        <f aca="false">IF(G164="","",G164-H164)</f>
        <v/>
      </c>
      <c r="J164" s="36"/>
      <c r="K164" s="37"/>
      <c r="L164" s="33"/>
      <c r="M164" s="29" t="str">
        <f aca="false">IF(G164="","",I164*K164)</f>
        <v/>
      </c>
      <c r="N164" s="32" t="str">
        <f aca="false">IF(G164="","",IF(F164="","Diğer",F164))</f>
        <v/>
      </c>
    </row>
    <row r="165" customFormat="false" ht="15" hidden="false" customHeight="false" outlineLevel="0" collapsed="false">
      <c r="A165" s="33"/>
      <c r="B165" s="34"/>
      <c r="C165" s="33"/>
      <c r="D165" s="33"/>
      <c r="E165" s="33"/>
      <c r="F165" s="33"/>
      <c r="G165" s="35"/>
      <c r="H165" s="35"/>
      <c r="I165" s="29" t="str">
        <f aca="false">IF(G165="","",G165-H165)</f>
        <v/>
      </c>
      <c r="J165" s="36"/>
      <c r="K165" s="37"/>
      <c r="L165" s="33"/>
      <c r="M165" s="29" t="str">
        <f aca="false">IF(G165="","",I165*K165)</f>
        <v/>
      </c>
      <c r="N165" s="32" t="str">
        <f aca="false">IF(G165="","",IF(F165="","Diğer",F165))</f>
        <v/>
      </c>
    </row>
    <row r="166" customFormat="false" ht="15" hidden="false" customHeight="false" outlineLevel="0" collapsed="false">
      <c r="A166" s="33"/>
      <c r="B166" s="34"/>
      <c r="C166" s="33"/>
      <c r="D166" s="33"/>
      <c r="E166" s="33"/>
      <c r="F166" s="33"/>
      <c r="G166" s="35"/>
      <c r="H166" s="35"/>
      <c r="I166" s="29" t="str">
        <f aca="false">IF(G166="","",G166-H166)</f>
        <v/>
      </c>
      <c r="J166" s="36"/>
      <c r="K166" s="37"/>
      <c r="L166" s="33"/>
      <c r="M166" s="29" t="str">
        <f aca="false">IF(G166="","",I166*K166)</f>
        <v/>
      </c>
      <c r="N166" s="32" t="str">
        <f aca="false">IF(G166="","",IF(F166="","Diğer",F166))</f>
        <v/>
      </c>
    </row>
    <row r="167" customFormat="false" ht="15" hidden="false" customHeight="false" outlineLevel="0" collapsed="false">
      <c r="A167" s="33"/>
      <c r="B167" s="34"/>
      <c r="C167" s="33"/>
      <c r="D167" s="33"/>
      <c r="E167" s="33"/>
      <c r="F167" s="33"/>
      <c r="G167" s="35"/>
      <c r="H167" s="35"/>
      <c r="I167" s="29" t="str">
        <f aca="false">IF(G167="","",G167-H167)</f>
        <v/>
      </c>
      <c r="J167" s="36"/>
      <c r="K167" s="37"/>
      <c r="L167" s="33"/>
      <c r="M167" s="29" t="str">
        <f aca="false">IF(G167="","",I167*K167)</f>
        <v/>
      </c>
      <c r="N167" s="32" t="str">
        <f aca="false">IF(G167="","",IF(F167="","Diğer",F167))</f>
        <v/>
      </c>
    </row>
    <row r="168" customFormat="false" ht="15" hidden="false" customHeight="false" outlineLevel="0" collapsed="false">
      <c r="A168" s="33"/>
      <c r="B168" s="34"/>
      <c r="C168" s="33"/>
      <c r="D168" s="33"/>
      <c r="E168" s="33"/>
      <c r="F168" s="33"/>
      <c r="G168" s="35"/>
      <c r="H168" s="35"/>
      <c r="I168" s="29" t="str">
        <f aca="false">IF(G168="","",G168-H168)</f>
        <v/>
      </c>
      <c r="J168" s="36"/>
      <c r="K168" s="37"/>
      <c r="L168" s="33"/>
      <c r="M168" s="29" t="str">
        <f aca="false">IF(G168="","",I168*K168)</f>
        <v/>
      </c>
      <c r="N168" s="32" t="str">
        <f aca="false">IF(G168="","",IF(F168="","Diğer",F168))</f>
        <v/>
      </c>
    </row>
    <row r="169" customFormat="false" ht="15" hidden="false" customHeight="false" outlineLevel="0" collapsed="false">
      <c r="A169" s="33"/>
      <c r="B169" s="34"/>
      <c r="C169" s="33"/>
      <c r="D169" s="33"/>
      <c r="E169" s="33"/>
      <c r="F169" s="33"/>
      <c r="G169" s="35"/>
      <c r="H169" s="35"/>
      <c r="I169" s="29" t="str">
        <f aca="false">IF(G169="","",G169-H169)</f>
        <v/>
      </c>
      <c r="J169" s="36"/>
      <c r="K169" s="37"/>
      <c r="L169" s="33"/>
      <c r="M169" s="29" t="str">
        <f aca="false">IF(G169="","",I169*K169)</f>
        <v/>
      </c>
      <c r="N169" s="32" t="str">
        <f aca="false">IF(G169="","",IF(F169="","Diğer",F169))</f>
        <v/>
      </c>
    </row>
    <row r="170" customFormat="false" ht="15" hidden="false" customHeight="false" outlineLevel="0" collapsed="false">
      <c r="A170" s="33"/>
      <c r="B170" s="34"/>
      <c r="C170" s="33"/>
      <c r="D170" s="33"/>
      <c r="E170" s="33"/>
      <c r="F170" s="33"/>
      <c r="G170" s="35"/>
      <c r="H170" s="35"/>
      <c r="I170" s="29" t="str">
        <f aca="false">IF(G170="","",G170-H170)</f>
        <v/>
      </c>
      <c r="J170" s="36"/>
      <c r="K170" s="37"/>
      <c r="L170" s="33"/>
      <c r="M170" s="29" t="str">
        <f aca="false">IF(G170="","",I170*K170)</f>
        <v/>
      </c>
      <c r="N170" s="32" t="str">
        <f aca="false">IF(G170="","",IF(F170="","Diğer",F170))</f>
        <v/>
      </c>
    </row>
    <row r="171" customFormat="false" ht="15" hidden="false" customHeight="false" outlineLevel="0" collapsed="false">
      <c r="A171" s="33"/>
      <c r="B171" s="34"/>
      <c r="C171" s="33"/>
      <c r="D171" s="33"/>
      <c r="E171" s="33"/>
      <c r="F171" s="33"/>
      <c r="G171" s="35"/>
      <c r="H171" s="35"/>
      <c r="I171" s="29" t="str">
        <f aca="false">IF(G171="","",G171-H171)</f>
        <v/>
      </c>
      <c r="J171" s="36"/>
      <c r="K171" s="37"/>
      <c r="L171" s="33"/>
      <c r="M171" s="29" t="str">
        <f aca="false">IF(G171="","",I171*K171)</f>
        <v/>
      </c>
      <c r="N171" s="32" t="str">
        <f aca="false">IF(G171="","",IF(F171="","Diğer",F171))</f>
        <v/>
      </c>
    </row>
    <row r="172" customFormat="false" ht="15" hidden="false" customHeight="false" outlineLevel="0" collapsed="false">
      <c r="A172" s="33"/>
      <c r="B172" s="34"/>
      <c r="C172" s="33"/>
      <c r="D172" s="33"/>
      <c r="E172" s="33"/>
      <c r="F172" s="33"/>
      <c r="G172" s="35"/>
      <c r="H172" s="35"/>
      <c r="I172" s="29" t="str">
        <f aca="false">IF(G172="","",G172-H172)</f>
        <v/>
      </c>
      <c r="J172" s="36"/>
      <c r="K172" s="37"/>
      <c r="L172" s="33"/>
      <c r="M172" s="29" t="str">
        <f aca="false">IF(G172="","",I172*K172)</f>
        <v/>
      </c>
      <c r="N172" s="32" t="str">
        <f aca="false">IF(G172="","",IF(F172="","Diğer",F172))</f>
        <v/>
      </c>
    </row>
    <row r="173" customFormat="false" ht="15" hidden="false" customHeight="false" outlineLevel="0" collapsed="false">
      <c r="A173" s="33"/>
      <c r="B173" s="34"/>
      <c r="C173" s="33"/>
      <c r="D173" s="33"/>
      <c r="E173" s="33"/>
      <c r="F173" s="33"/>
      <c r="G173" s="35"/>
      <c r="H173" s="35"/>
      <c r="I173" s="29" t="str">
        <f aca="false">IF(G173="","",G173-H173)</f>
        <v/>
      </c>
      <c r="J173" s="36"/>
      <c r="K173" s="37"/>
      <c r="L173" s="33"/>
      <c r="M173" s="29" t="str">
        <f aca="false">IF(G173="","",I173*K173)</f>
        <v/>
      </c>
      <c r="N173" s="32" t="str">
        <f aca="false">IF(G173="","",IF(F173="","Diğer",F173))</f>
        <v/>
      </c>
    </row>
    <row r="174" customFormat="false" ht="15" hidden="false" customHeight="false" outlineLevel="0" collapsed="false">
      <c r="A174" s="33"/>
      <c r="B174" s="34"/>
      <c r="C174" s="33"/>
      <c r="D174" s="33"/>
      <c r="E174" s="33"/>
      <c r="F174" s="33"/>
      <c r="G174" s="35"/>
      <c r="H174" s="35"/>
      <c r="I174" s="29" t="str">
        <f aca="false">IF(G174="","",G174-H174)</f>
        <v/>
      </c>
      <c r="J174" s="36"/>
      <c r="K174" s="37"/>
      <c r="L174" s="33"/>
      <c r="M174" s="29" t="str">
        <f aca="false">IF(G174="","",I174*K174)</f>
        <v/>
      </c>
      <c r="N174" s="32" t="str">
        <f aca="false">IF(G174="","",IF(F174="","Diğer",F174))</f>
        <v/>
      </c>
    </row>
    <row r="175" customFormat="false" ht="15" hidden="false" customHeight="false" outlineLevel="0" collapsed="false">
      <c r="A175" s="33"/>
      <c r="B175" s="34"/>
      <c r="C175" s="33"/>
      <c r="D175" s="33"/>
      <c r="E175" s="33"/>
      <c r="F175" s="33"/>
      <c r="G175" s="35"/>
      <c r="H175" s="35"/>
      <c r="I175" s="29" t="str">
        <f aca="false">IF(G175="","",G175-H175)</f>
        <v/>
      </c>
      <c r="J175" s="36"/>
      <c r="K175" s="37"/>
      <c r="L175" s="33"/>
      <c r="M175" s="29" t="str">
        <f aca="false">IF(G175="","",I175*K175)</f>
        <v/>
      </c>
      <c r="N175" s="32" t="str">
        <f aca="false">IF(G175="","",IF(F175="","Diğer",F175))</f>
        <v/>
      </c>
    </row>
    <row r="176" customFormat="false" ht="15" hidden="false" customHeight="false" outlineLevel="0" collapsed="false">
      <c r="A176" s="33"/>
      <c r="B176" s="34"/>
      <c r="C176" s="33"/>
      <c r="D176" s="33"/>
      <c r="E176" s="33"/>
      <c r="F176" s="33"/>
      <c r="G176" s="35"/>
      <c r="H176" s="35"/>
      <c r="I176" s="29" t="str">
        <f aca="false">IF(G176="","",G176-H176)</f>
        <v/>
      </c>
      <c r="J176" s="36"/>
      <c r="K176" s="37"/>
      <c r="L176" s="33"/>
      <c r="M176" s="29" t="str">
        <f aca="false">IF(G176="","",I176*K176)</f>
        <v/>
      </c>
      <c r="N176" s="32" t="str">
        <f aca="false">IF(G176="","",IF(F176="","Diğer",F176))</f>
        <v/>
      </c>
    </row>
    <row r="177" customFormat="false" ht="15" hidden="false" customHeight="false" outlineLevel="0" collapsed="false">
      <c r="A177" s="33"/>
      <c r="B177" s="34"/>
      <c r="C177" s="33"/>
      <c r="D177" s="33"/>
      <c r="E177" s="33"/>
      <c r="F177" s="33"/>
      <c r="G177" s="35"/>
      <c r="H177" s="35"/>
      <c r="I177" s="29" t="str">
        <f aca="false">IF(G177="","",G177-H177)</f>
        <v/>
      </c>
      <c r="J177" s="36"/>
      <c r="K177" s="37"/>
      <c r="L177" s="33"/>
      <c r="M177" s="29" t="str">
        <f aca="false">IF(G177="","",I177*K177)</f>
        <v/>
      </c>
      <c r="N177" s="32" t="str">
        <f aca="false">IF(G177="","",IF(F177="","Diğer",F177))</f>
        <v/>
      </c>
    </row>
    <row r="178" customFormat="false" ht="15" hidden="false" customHeight="false" outlineLevel="0" collapsed="false">
      <c r="A178" s="33"/>
      <c r="B178" s="34"/>
      <c r="C178" s="33"/>
      <c r="D178" s="33"/>
      <c r="E178" s="33"/>
      <c r="F178" s="33"/>
      <c r="G178" s="35"/>
      <c r="H178" s="35"/>
      <c r="I178" s="29" t="str">
        <f aca="false">IF(G178="","",G178-H178)</f>
        <v/>
      </c>
      <c r="J178" s="36"/>
      <c r="K178" s="37"/>
      <c r="L178" s="33"/>
      <c r="M178" s="29" t="str">
        <f aca="false">IF(G178="","",I178*K178)</f>
        <v/>
      </c>
      <c r="N178" s="32" t="str">
        <f aca="false">IF(G178="","",IF(F178="","Diğer",F178))</f>
        <v/>
      </c>
    </row>
    <row r="179" customFormat="false" ht="15" hidden="false" customHeight="false" outlineLevel="0" collapsed="false">
      <c r="A179" s="33"/>
      <c r="B179" s="34"/>
      <c r="C179" s="33"/>
      <c r="D179" s="33"/>
      <c r="E179" s="33"/>
      <c r="F179" s="33"/>
      <c r="G179" s="35"/>
      <c r="H179" s="35"/>
      <c r="I179" s="29" t="str">
        <f aca="false">IF(G179="","",G179-H179)</f>
        <v/>
      </c>
      <c r="J179" s="36"/>
      <c r="K179" s="37"/>
      <c r="L179" s="33"/>
      <c r="M179" s="29" t="str">
        <f aca="false">IF(G179="","",I179*K179)</f>
        <v/>
      </c>
      <c r="N179" s="32" t="str">
        <f aca="false">IF(G179="","",IF(F179="","Diğer",F179))</f>
        <v/>
      </c>
    </row>
    <row r="180" customFormat="false" ht="15" hidden="false" customHeight="false" outlineLevel="0" collapsed="false">
      <c r="A180" s="33"/>
      <c r="B180" s="34"/>
      <c r="C180" s="33"/>
      <c r="D180" s="33"/>
      <c r="E180" s="33"/>
      <c r="F180" s="33"/>
      <c r="G180" s="35"/>
      <c r="H180" s="35"/>
      <c r="I180" s="29" t="str">
        <f aca="false">IF(G180="","",G180-H180)</f>
        <v/>
      </c>
      <c r="J180" s="36"/>
      <c r="K180" s="37"/>
      <c r="L180" s="33"/>
      <c r="M180" s="29" t="str">
        <f aca="false">IF(G180="","",I180*K180)</f>
        <v/>
      </c>
      <c r="N180" s="32" t="str">
        <f aca="false">IF(G180="","",IF(F180="","Diğer",F180))</f>
        <v/>
      </c>
    </row>
    <row r="181" customFormat="false" ht="15" hidden="false" customHeight="false" outlineLevel="0" collapsed="false">
      <c r="A181" s="33"/>
      <c r="B181" s="34"/>
      <c r="C181" s="33"/>
      <c r="D181" s="33"/>
      <c r="E181" s="33"/>
      <c r="F181" s="33"/>
      <c r="G181" s="35"/>
      <c r="H181" s="35"/>
      <c r="I181" s="29" t="str">
        <f aca="false">IF(G181="","",G181-H181)</f>
        <v/>
      </c>
      <c r="J181" s="36"/>
      <c r="K181" s="37"/>
      <c r="L181" s="33"/>
      <c r="M181" s="29" t="str">
        <f aca="false">IF(G181="","",I181*K181)</f>
        <v/>
      </c>
      <c r="N181" s="32" t="str">
        <f aca="false">IF(G181="","",IF(F181="","Diğer",F181))</f>
        <v/>
      </c>
    </row>
    <row r="182" customFormat="false" ht="15" hidden="false" customHeight="false" outlineLevel="0" collapsed="false">
      <c r="A182" s="33"/>
      <c r="B182" s="34"/>
      <c r="C182" s="33"/>
      <c r="D182" s="33"/>
      <c r="E182" s="33"/>
      <c r="F182" s="33"/>
      <c r="G182" s="35"/>
      <c r="H182" s="35"/>
      <c r="I182" s="29" t="str">
        <f aca="false">IF(G182="","",G182-H182)</f>
        <v/>
      </c>
      <c r="J182" s="36"/>
      <c r="K182" s="37"/>
      <c r="L182" s="33"/>
      <c r="M182" s="29" t="str">
        <f aca="false">IF(G182="","",I182*K182)</f>
        <v/>
      </c>
      <c r="N182" s="32" t="str">
        <f aca="false">IF(G182="","",IF(F182="","Diğer",F182))</f>
        <v/>
      </c>
    </row>
    <row r="183" customFormat="false" ht="15" hidden="false" customHeight="false" outlineLevel="0" collapsed="false">
      <c r="A183" s="33"/>
      <c r="B183" s="34"/>
      <c r="C183" s="33"/>
      <c r="D183" s="33"/>
      <c r="E183" s="33"/>
      <c r="F183" s="33"/>
      <c r="G183" s="35"/>
      <c r="H183" s="35"/>
      <c r="I183" s="29" t="str">
        <f aca="false">IF(G183="","",G183-H183)</f>
        <v/>
      </c>
      <c r="J183" s="36"/>
      <c r="K183" s="37"/>
      <c r="L183" s="33"/>
      <c r="M183" s="29" t="str">
        <f aca="false">IF(G183="","",I183*K183)</f>
        <v/>
      </c>
      <c r="N183" s="32" t="str">
        <f aca="false">IF(G183="","",IF(F183="","Diğer",F183))</f>
        <v/>
      </c>
    </row>
    <row r="184" customFormat="false" ht="15" hidden="false" customHeight="false" outlineLevel="0" collapsed="false">
      <c r="A184" s="33"/>
      <c r="B184" s="34"/>
      <c r="C184" s="33"/>
      <c r="D184" s="33"/>
      <c r="E184" s="33"/>
      <c r="F184" s="33"/>
      <c r="G184" s="35"/>
      <c r="H184" s="35"/>
      <c r="I184" s="29" t="str">
        <f aca="false">IF(G184="","",G184-H184)</f>
        <v/>
      </c>
      <c r="J184" s="36"/>
      <c r="K184" s="37"/>
      <c r="L184" s="33"/>
      <c r="M184" s="29" t="str">
        <f aca="false">IF(G184="","",I184*K184)</f>
        <v/>
      </c>
      <c r="N184" s="32" t="str">
        <f aca="false">IF(G184="","",IF(F184="","Diğer",F184))</f>
        <v/>
      </c>
    </row>
    <row r="185" customFormat="false" ht="15" hidden="false" customHeight="false" outlineLevel="0" collapsed="false">
      <c r="A185" s="33"/>
      <c r="B185" s="34"/>
      <c r="C185" s="33"/>
      <c r="D185" s="33"/>
      <c r="E185" s="33"/>
      <c r="F185" s="33"/>
      <c r="G185" s="35"/>
      <c r="H185" s="35"/>
      <c r="I185" s="29" t="str">
        <f aca="false">IF(G185="","",G185-H185)</f>
        <v/>
      </c>
      <c r="J185" s="36"/>
      <c r="K185" s="37"/>
      <c r="L185" s="33"/>
      <c r="M185" s="29" t="str">
        <f aca="false">IF(G185="","",I185*K185)</f>
        <v/>
      </c>
      <c r="N185" s="32" t="str">
        <f aca="false">IF(G185="","",IF(F185="","Diğer",F185))</f>
        <v/>
      </c>
    </row>
    <row r="186" customFormat="false" ht="15" hidden="false" customHeight="false" outlineLevel="0" collapsed="false">
      <c r="A186" s="33"/>
      <c r="B186" s="34"/>
      <c r="C186" s="33"/>
      <c r="D186" s="33"/>
      <c r="E186" s="33"/>
      <c r="F186" s="33"/>
      <c r="G186" s="35"/>
      <c r="H186" s="35"/>
      <c r="I186" s="29" t="str">
        <f aca="false">IF(G186="","",G186-H186)</f>
        <v/>
      </c>
      <c r="J186" s="36"/>
      <c r="K186" s="37"/>
      <c r="L186" s="33"/>
      <c r="M186" s="29" t="str">
        <f aca="false">IF(G186="","",I186*K186)</f>
        <v/>
      </c>
      <c r="N186" s="32" t="str">
        <f aca="false">IF(G186="","",IF(F186="","Diğer",F186))</f>
        <v/>
      </c>
    </row>
    <row r="187" customFormat="false" ht="15" hidden="false" customHeight="false" outlineLevel="0" collapsed="false">
      <c r="A187" s="33"/>
      <c r="B187" s="34"/>
      <c r="C187" s="33"/>
      <c r="D187" s="33"/>
      <c r="E187" s="33"/>
      <c r="F187" s="33"/>
      <c r="G187" s="35"/>
      <c r="H187" s="35"/>
      <c r="I187" s="29" t="str">
        <f aca="false">IF(G187="","",G187-H187)</f>
        <v/>
      </c>
      <c r="J187" s="36"/>
      <c r="K187" s="37"/>
      <c r="L187" s="33"/>
      <c r="M187" s="29" t="str">
        <f aca="false">IF(G187="","",I187*K187)</f>
        <v/>
      </c>
      <c r="N187" s="32" t="str">
        <f aca="false">IF(G187="","",IF(F187="","Diğer",F187))</f>
        <v/>
      </c>
    </row>
    <row r="188" customFormat="false" ht="15" hidden="false" customHeight="false" outlineLevel="0" collapsed="false">
      <c r="A188" s="33"/>
      <c r="B188" s="34"/>
      <c r="C188" s="33"/>
      <c r="D188" s="33"/>
      <c r="E188" s="33"/>
      <c r="F188" s="33"/>
      <c r="G188" s="35"/>
      <c r="H188" s="35"/>
      <c r="I188" s="29" t="str">
        <f aca="false">IF(G188="","",G188-H188)</f>
        <v/>
      </c>
      <c r="J188" s="36"/>
      <c r="K188" s="37"/>
      <c r="L188" s="33"/>
      <c r="M188" s="29" t="str">
        <f aca="false">IF(G188="","",I188*K188)</f>
        <v/>
      </c>
      <c r="N188" s="32" t="str">
        <f aca="false">IF(G188="","",IF(F188="","Diğer",F188))</f>
        <v/>
      </c>
    </row>
    <row r="189" customFormat="false" ht="15" hidden="false" customHeight="false" outlineLevel="0" collapsed="false">
      <c r="A189" s="33"/>
      <c r="B189" s="34"/>
      <c r="C189" s="33"/>
      <c r="D189" s="33"/>
      <c r="E189" s="33"/>
      <c r="F189" s="33"/>
      <c r="G189" s="35"/>
      <c r="H189" s="35"/>
      <c r="I189" s="29" t="str">
        <f aca="false">IF(G189="","",G189-H189)</f>
        <v/>
      </c>
      <c r="J189" s="36"/>
      <c r="K189" s="37"/>
      <c r="L189" s="33"/>
      <c r="M189" s="29" t="str">
        <f aca="false">IF(G189="","",I189*K189)</f>
        <v/>
      </c>
      <c r="N189" s="32" t="str">
        <f aca="false">IF(G189="","",IF(F189="","Diğer",F189))</f>
        <v/>
      </c>
    </row>
    <row r="190" customFormat="false" ht="15" hidden="false" customHeight="false" outlineLevel="0" collapsed="false">
      <c r="A190" s="33"/>
      <c r="B190" s="34"/>
      <c r="C190" s="33"/>
      <c r="D190" s="33"/>
      <c r="E190" s="33"/>
      <c r="F190" s="33"/>
      <c r="G190" s="35"/>
      <c r="H190" s="35"/>
      <c r="I190" s="29" t="str">
        <f aca="false">IF(G190="","",G190-H190)</f>
        <v/>
      </c>
      <c r="J190" s="36"/>
      <c r="K190" s="37"/>
      <c r="L190" s="33"/>
      <c r="M190" s="29" t="str">
        <f aca="false">IF(G190="","",I190*K190)</f>
        <v/>
      </c>
      <c r="N190" s="32" t="str">
        <f aca="false">IF(G190="","",IF(F190="","Diğer",F190))</f>
        <v/>
      </c>
    </row>
    <row r="191" customFormat="false" ht="15" hidden="false" customHeight="false" outlineLevel="0" collapsed="false">
      <c r="A191" s="33"/>
      <c r="B191" s="34"/>
      <c r="C191" s="33"/>
      <c r="D191" s="33"/>
      <c r="E191" s="33"/>
      <c r="F191" s="33"/>
      <c r="G191" s="35"/>
      <c r="H191" s="35"/>
      <c r="I191" s="29" t="str">
        <f aca="false">IF(G191="","",G191-H191)</f>
        <v/>
      </c>
      <c r="J191" s="36"/>
      <c r="K191" s="37"/>
      <c r="L191" s="33"/>
      <c r="M191" s="29" t="str">
        <f aca="false">IF(G191="","",I191*K191)</f>
        <v/>
      </c>
      <c r="N191" s="32" t="str">
        <f aca="false">IF(G191="","",IF(F191="","Diğer",F191))</f>
        <v/>
      </c>
    </row>
    <row r="192" customFormat="false" ht="15" hidden="false" customHeight="false" outlineLevel="0" collapsed="false">
      <c r="A192" s="33"/>
      <c r="B192" s="34"/>
      <c r="C192" s="33"/>
      <c r="D192" s="33"/>
      <c r="E192" s="33"/>
      <c r="F192" s="33"/>
      <c r="G192" s="35"/>
      <c r="H192" s="35"/>
      <c r="I192" s="29" t="str">
        <f aca="false">IF(G192="","",G192-H192)</f>
        <v/>
      </c>
      <c r="J192" s="36"/>
      <c r="K192" s="37"/>
      <c r="L192" s="33"/>
      <c r="M192" s="29" t="str">
        <f aca="false">IF(G192="","",I192*K192)</f>
        <v/>
      </c>
      <c r="N192" s="32" t="str">
        <f aca="false">IF(G192="","",IF(F192="","Diğer",F192))</f>
        <v/>
      </c>
    </row>
    <row r="193" customFormat="false" ht="15" hidden="false" customHeight="false" outlineLevel="0" collapsed="false">
      <c r="A193" s="33"/>
      <c r="B193" s="34"/>
      <c r="C193" s="33"/>
      <c r="D193" s="33"/>
      <c r="E193" s="33"/>
      <c r="F193" s="33"/>
      <c r="G193" s="35"/>
      <c r="H193" s="35"/>
      <c r="I193" s="29" t="str">
        <f aca="false">IF(G193="","",G193-H193)</f>
        <v/>
      </c>
      <c r="J193" s="36"/>
      <c r="K193" s="37"/>
      <c r="L193" s="33"/>
      <c r="M193" s="29" t="str">
        <f aca="false">IF(G193="","",I193*K193)</f>
        <v/>
      </c>
      <c r="N193" s="32" t="str">
        <f aca="false">IF(G193="","",IF(F193="","Diğer",F193))</f>
        <v/>
      </c>
    </row>
    <row r="194" customFormat="false" ht="15" hidden="false" customHeight="false" outlineLevel="0" collapsed="false">
      <c r="A194" s="33"/>
      <c r="B194" s="34"/>
      <c r="C194" s="33"/>
      <c r="D194" s="33"/>
      <c r="E194" s="33"/>
      <c r="F194" s="33"/>
      <c r="G194" s="35"/>
      <c r="H194" s="35"/>
      <c r="I194" s="29" t="str">
        <f aca="false">IF(G194="","",G194-H194)</f>
        <v/>
      </c>
      <c r="J194" s="36"/>
      <c r="K194" s="37"/>
      <c r="L194" s="33"/>
      <c r="M194" s="29" t="str">
        <f aca="false">IF(G194="","",I194*K194)</f>
        <v/>
      </c>
      <c r="N194" s="32" t="str">
        <f aca="false">IF(G194="","",IF(F194="","Diğer",F194))</f>
        <v/>
      </c>
    </row>
    <row r="195" customFormat="false" ht="15" hidden="false" customHeight="false" outlineLevel="0" collapsed="false">
      <c r="A195" s="33"/>
      <c r="B195" s="34"/>
      <c r="C195" s="33"/>
      <c r="D195" s="33"/>
      <c r="E195" s="33"/>
      <c r="F195" s="33"/>
      <c r="G195" s="35"/>
      <c r="H195" s="35"/>
      <c r="I195" s="29" t="str">
        <f aca="false">IF(G195="","",G195-H195)</f>
        <v/>
      </c>
      <c r="J195" s="36"/>
      <c r="K195" s="37"/>
      <c r="L195" s="33"/>
      <c r="M195" s="29" t="str">
        <f aca="false">IF(G195="","",I195*K195)</f>
        <v/>
      </c>
      <c r="N195" s="32" t="str">
        <f aca="false">IF(G195="","",IF(F195="","Diğer",F195))</f>
        <v/>
      </c>
    </row>
    <row r="196" customFormat="false" ht="15" hidden="false" customHeight="false" outlineLevel="0" collapsed="false">
      <c r="A196" s="33"/>
      <c r="B196" s="34"/>
      <c r="C196" s="33"/>
      <c r="D196" s="33"/>
      <c r="E196" s="33"/>
      <c r="F196" s="33"/>
      <c r="G196" s="35"/>
      <c r="H196" s="35"/>
      <c r="I196" s="29" t="str">
        <f aca="false">IF(G196="","",G196-H196)</f>
        <v/>
      </c>
      <c r="J196" s="36"/>
      <c r="K196" s="37"/>
      <c r="L196" s="33"/>
      <c r="M196" s="29" t="str">
        <f aca="false">IF(G196="","",I196*K196)</f>
        <v/>
      </c>
      <c r="N196" s="32" t="str">
        <f aca="false">IF(G196="","",IF(F196="","Diğer",F196))</f>
        <v/>
      </c>
    </row>
    <row r="197" customFormat="false" ht="15" hidden="false" customHeight="false" outlineLevel="0" collapsed="false">
      <c r="A197" s="33"/>
      <c r="B197" s="34"/>
      <c r="C197" s="33"/>
      <c r="D197" s="33"/>
      <c r="E197" s="33"/>
      <c r="F197" s="33"/>
      <c r="G197" s="35"/>
      <c r="H197" s="35"/>
      <c r="I197" s="29" t="str">
        <f aca="false">IF(G197="","",G197-H197)</f>
        <v/>
      </c>
      <c r="J197" s="36"/>
      <c r="K197" s="37"/>
      <c r="L197" s="33"/>
      <c r="M197" s="29" t="str">
        <f aca="false">IF(G197="","",I197*K197)</f>
        <v/>
      </c>
      <c r="N197" s="32" t="str">
        <f aca="false">IF(G197="","",IF(F197="","Diğer",F197))</f>
        <v/>
      </c>
    </row>
    <row r="198" customFormat="false" ht="15" hidden="false" customHeight="false" outlineLevel="0" collapsed="false">
      <c r="A198" s="33"/>
      <c r="B198" s="34"/>
      <c r="C198" s="33"/>
      <c r="D198" s="33"/>
      <c r="E198" s="33"/>
      <c r="F198" s="33"/>
      <c r="G198" s="35"/>
      <c r="H198" s="35"/>
      <c r="I198" s="29" t="str">
        <f aca="false">IF(G198="","",G198-H198)</f>
        <v/>
      </c>
      <c r="J198" s="36"/>
      <c r="K198" s="37"/>
      <c r="L198" s="33"/>
      <c r="M198" s="29" t="str">
        <f aca="false">IF(G198="","",I198*K198)</f>
        <v/>
      </c>
      <c r="N198" s="32" t="str">
        <f aca="false">IF(G198="","",IF(F198="","Diğer",F198))</f>
        <v/>
      </c>
    </row>
    <row r="199" customFormat="false" ht="15" hidden="false" customHeight="false" outlineLevel="0" collapsed="false">
      <c r="A199" s="33"/>
      <c r="B199" s="34"/>
      <c r="C199" s="33"/>
      <c r="D199" s="33"/>
      <c r="E199" s="33"/>
      <c r="F199" s="33"/>
      <c r="G199" s="35"/>
      <c r="H199" s="35"/>
      <c r="I199" s="29" t="str">
        <f aca="false">IF(G199="","",G199-H199)</f>
        <v/>
      </c>
      <c r="J199" s="36"/>
      <c r="K199" s="37"/>
      <c r="L199" s="33"/>
      <c r="M199" s="29" t="str">
        <f aca="false">IF(G199="","",I199*K199)</f>
        <v/>
      </c>
      <c r="N199" s="32" t="str">
        <f aca="false">IF(G199="","",IF(F199="","Diğer",F199))</f>
        <v/>
      </c>
    </row>
    <row r="200" customFormat="false" ht="15" hidden="false" customHeight="false" outlineLevel="0" collapsed="false">
      <c r="A200" s="33"/>
      <c r="B200" s="34"/>
      <c r="C200" s="33"/>
      <c r="D200" s="33"/>
      <c r="E200" s="33"/>
      <c r="F200" s="33"/>
      <c r="G200" s="35"/>
      <c r="H200" s="35"/>
      <c r="I200" s="29" t="str">
        <f aca="false">IF(G200="","",G200-H200)</f>
        <v/>
      </c>
      <c r="J200" s="36"/>
      <c r="K200" s="37"/>
      <c r="L200" s="33"/>
      <c r="M200" s="29" t="str">
        <f aca="false">IF(G200="","",I200*K200)</f>
        <v/>
      </c>
      <c r="N200" s="32" t="str">
        <f aca="false">IF(G200="","",IF(F200="","Diğer",F200))</f>
        <v/>
      </c>
    </row>
    <row r="201" customFormat="false" ht="15" hidden="false" customHeight="false" outlineLevel="0" collapsed="false">
      <c r="A201" s="33"/>
      <c r="B201" s="34"/>
      <c r="C201" s="33"/>
      <c r="D201" s="33"/>
      <c r="E201" s="33"/>
      <c r="F201" s="33"/>
      <c r="G201" s="35"/>
      <c r="H201" s="35"/>
      <c r="I201" s="29" t="str">
        <f aca="false">IF(G201="","",G201-H201)</f>
        <v/>
      </c>
      <c r="J201" s="36"/>
      <c r="K201" s="37"/>
      <c r="L201" s="33"/>
      <c r="M201" s="29" t="str">
        <f aca="false">IF(G201="","",I201*K201)</f>
        <v/>
      </c>
      <c r="N201" s="32" t="str">
        <f aca="false">IF(G201="","",IF(F201="","Diğer",F201))</f>
        <v/>
      </c>
    </row>
    <row r="202" customFormat="false" ht="15" hidden="false" customHeight="false" outlineLevel="0" collapsed="false">
      <c r="A202" s="33"/>
      <c r="B202" s="34"/>
      <c r="C202" s="33"/>
      <c r="D202" s="33"/>
      <c r="E202" s="33"/>
      <c r="F202" s="33"/>
      <c r="G202" s="35"/>
      <c r="H202" s="35"/>
      <c r="I202" s="29" t="str">
        <f aca="false">IF(G202="","",G202-H202)</f>
        <v/>
      </c>
      <c r="J202" s="36"/>
      <c r="K202" s="37"/>
      <c r="L202" s="33"/>
      <c r="M202" s="29" t="str">
        <f aca="false">IF(G202="","",I202*K202)</f>
        <v/>
      </c>
      <c r="N202" s="32" t="str">
        <f aca="false">IF(G202="","",IF(F202="","Diğer",F202))</f>
        <v/>
      </c>
    </row>
    <row r="203" customFormat="false" ht="15" hidden="false" customHeight="false" outlineLevel="0" collapsed="false">
      <c r="A203" s="33"/>
      <c r="B203" s="34"/>
      <c r="C203" s="33"/>
      <c r="D203" s="33"/>
      <c r="E203" s="33"/>
      <c r="F203" s="33"/>
      <c r="G203" s="35"/>
      <c r="H203" s="35"/>
      <c r="I203" s="29" t="str">
        <f aca="false">IF(G203="","",G203-H203)</f>
        <v/>
      </c>
      <c r="J203" s="36"/>
      <c r="K203" s="37"/>
      <c r="L203" s="33"/>
      <c r="M203" s="29" t="str">
        <f aca="false">IF(G203="","",I203*K203)</f>
        <v/>
      </c>
      <c r="N203" s="32" t="str">
        <f aca="false">IF(G203="","",IF(F203="","Diğer",F203))</f>
        <v/>
      </c>
    </row>
    <row r="204" customFormat="false" ht="15" hidden="false" customHeight="false" outlineLevel="0" collapsed="false">
      <c r="A204" s="33"/>
      <c r="B204" s="34"/>
      <c r="C204" s="33"/>
      <c r="D204" s="33"/>
      <c r="E204" s="33"/>
      <c r="F204" s="33"/>
      <c r="G204" s="35"/>
      <c r="H204" s="35"/>
      <c r="I204" s="29" t="str">
        <f aca="false">IF(G204="","",G204-H204)</f>
        <v/>
      </c>
      <c r="J204" s="36"/>
      <c r="K204" s="37"/>
      <c r="L204" s="33"/>
      <c r="M204" s="29" t="str">
        <f aca="false">IF(G204="","",I204*K204)</f>
        <v/>
      </c>
      <c r="N204" s="32" t="str">
        <f aca="false">IF(G204="","",IF(F204="","Diğer",F204))</f>
        <v/>
      </c>
    </row>
    <row r="205" customFormat="false" ht="15" hidden="false" customHeight="false" outlineLevel="0" collapsed="false">
      <c r="A205" s="33"/>
      <c r="B205" s="34"/>
      <c r="C205" s="33"/>
      <c r="D205" s="33"/>
      <c r="E205" s="33"/>
      <c r="F205" s="33"/>
      <c r="G205" s="35"/>
      <c r="H205" s="35"/>
      <c r="I205" s="29" t="str">
        <f aca="false">IF(G205="","",G205-H205)</f>
        <v/>
      </c>
      <c r="J205" s="36"/>
      <c r="K205" s="37"/>
      <c r="L205" s="33"/>
      <c r="M205" s="29" t="str">
        <f aca="false">IF(G205="","",I205*K205)</f>
        <v/>
      </c>
      <c r="N205" s="32" t="str">
        <f aca="false">IF(G205="","",IF(F205="","Diğer",F205))</f>
        <v/>
      </c>
    </row>
    <row r="206" customFormat="false" ht="15" hidden="false" customHeight="false" outlineLevel="0" collapsed="false">
      <c r="A206" s="33"/>
      <c r="B206" s="34"/>
      <c r="C206" s="33"/>
      <c r="D206" s="33"/>
      <c r="E206" s="33"/>
      <c r="F206" s="33"/>
      <c r="G206" s="35"/>
      <c r="H206" s="35"/>
      <c r="I206" s="29" t="str">
        <f aca="false">IF(G206="","",G206-H206)</f>
        <v/>
      </c>
      <c r="J206" s="36"/>
      <c r="K206" s="37"/>
      <c r="L206" s="33"/>
      <c r="M206" s="29" t="str">
        <f aca="false">IF(G206="","",I206*K206)</f>
        <v/>
      </c>
      <c r="N206" s="32" t="str">
        <f aca="false">IF(G206="","",IF(F206="","Diğer",F206))</f>
        <v/>
      </c>
    </row>
    <row r="207" customFormat="false" ht="15" hidden="false" customHeight="false" outlineLevel="0" collapsed="false">
      <c r="A207" s="33"/>
      <c r="B207" s="34"/>
      <c r="C207" s="33"/>
      <c r="D207" s="33"/>
      <c r="E207" s="33"/>
      <c r="F207" s="33"/>
      <c r="G207" s="35"/>
      <c r="H207" s="35"/>
      <c r="I207" s="29" t="str">
        <f aca="false">IF(G207="","",G207-H207)</f>
        <v/>
      </c>
      <c r="J207" s="36"/>
      <c r="K207" s="37"/>
      <c r="L207" s="33"/>
      <c r="M207" s="29" t="str">
        <f aca="false">IF(G207="","",I207*K207)</f>
        <v/>
      </c>
      <c r="N207" s="32" t="str">
        <f aca="false">IF(G207="","",IF(F207="","Diğer",F207))</f>
        <v/>
      </c>
    </row>
    <row r="208" customFormat="false" ht="15" hidden="false" customHeight="false" outlineLevel="0" collapsed="false">
      <c r="A208" s="33"/>
      <c r="B208" s="34"/>
      <c r="C208" s="33"/>
      <c r="D208" s="33"/>
      <c r="E208" s="33"/>
      <c r="F208" s="33"/>
      <c r="G208" s="35"/>
      <c r="H208" s="35"/>
      <c r="I208" s="29" t="str">
        <f aca="false">IF(G208="","",G208-H208)</f>
        <v/>
      </c>
      <c r="J208" s="36"/>
      <c r="K208" s="37"/>
      <c r="L208" s="33"/>
      <c r="M208" s="29" t="str">
        <f aca="false">IF(G208="","",I208*K208)</f>
        <v/>
      </c>
      <c r="N208" s="32" t="str">
        <f aca="false">IF(G208="","",IF(F208="","Diğer",F208))</f>
        <v/>
      </c>
    </row>
    <row r="209" customFormat="false" ht="15" hidden="false" customHeight="false" outlineLevel="0" collapsed="false">
      <c r="A209" s="33"/>
      <c r="B209" s="34"/>
      <c r="C209" s="33"/>
      <c r="D209" s="33"/>
      <c r="E209" s="33"/>
      <c r="F209" s="33"/>
      <c r="G209" s="35"/>
      <c r="H209" s="35"/>
      <c r="I209" s="29" t="str">
        <f aca="false">IF(G209="","",G209-H209)</f>
        <v/>
      </c>
      <c r="J209" s="36"/>
      <c r="K209" s="37"/>
      <c r="L209" s="33"/>
      <c r="M209" s="29" t="str">
        <f aca="false">IF(G209="","",I209*K209)</f>
        <v/>
      </c>
      <c r="N209" s="32" t="str">
        <f aca="false">IF(G209="","",IF(F209="","Diğer",F209))</f>
        <v/>
      </c>
    </row>
    <row r="210" customFormat="false" ht="15" hidden="false" customHeight="false" outlineLevel="0" collapsed="false">
      <c r="A210" s="33"/>
      <c r="B210" s="34"/>
      <c r="C210" s="33"/>
      <c r="D210" s="33"/>
      <c r="E210" s="33"/>
      <c r="F210" s="33"/>
      <c r="G210" s="35"/>
      <c r="H210" s="35"/>
      <c r="I210" s="29" t="str">
        <f aca="false">IF(G210="","",G210-H210)</f>
        <v/>
      </c>
      <c r="J210" s="36"/>
      <c r="K210" s="37"/>
      <c r="L210" s="33"/>
      <c r="M210" s="29" t="str">
        <f aca="false">IF(G210="","",I210*K210)</f>
        <v/>
      </c>
      <c r="N210" s="32" t="str">
        <f aca="false">IF(G210="","",IF(F210="","Diğer",F210))</f>
        <v/>
      </c>
    </row>
    <row r="211" customFormat="false" ht="15" hidden="false" customHeight="false" outlineLevel="0" collapsed="false">
      <c r="A211" s="33"/>
      <c r="B211" s="34"/>
      <c r="C211" s="33"/>
      <c r="D211" s="33"/>
      <c r="E211" s="33"/>
      <c r="F211" s="33"/>
      <c r="G211" s="35"/>
      <c r="H211" s="35"/>
      <c r="I211" s="29" t="str">
        <f aca="false">IF(G211="","",G211-H211)</f>
        <v/>
      </c>
      <c r="J211" s="36"/>
      <c r="K211" s="37"/>
      <c r="L211" s="33"/>
      <c r="M211" s="29" t="str">
        <f aca="false">IF(G211="","",I211*K211)</f>
        <v/>
      </c>
      <c r="N211" s="32" t="str">
        <f aca="false">IF(G211="","",IF(F211="","Diğer",F211))</f>
        <v/>
      </c>
    </row>
    <row r="212" customFormat="false" ht="15" hidden="false" customHeight="false" outlineLevel="0" collapsed="false">
      <c r="A212" s="33"/>
      <c r="B212" s="34"/>
      <c r="C212" s="33"/>
      <c r="D212" s="33"/>
      <c r="E212" s="33"/>
      <c r="F212" s="33"/>
      <c r="G212" s="35"/>
      <c r="H212" s="35"/>
      <c r="I212" s="29" t="str">
        <f aca="false">IF(G212="","",G212-H212)</f>
        <v/>
      </c>
      <c r="J212" s="36"/>
      <c r="K212" s="37"/>
      <c r="L212" s="33"/>
      <c r="M212" s="29" t="str">
        <f aca="false">IF(G212="","",I212*K212)</f>
        <v/>
      </c>
      <c r="N212" s="32" t="str">
        <f aca="false">IF(G212="","",IF(F212="","Diğer",F212))</f>
        <v/>
      </c>
    </row>
    <row r="213" customFormat="false" ht="15" hidden="false" customHeight="false" outlineLevel="0" collapsed="false">
      <c r="A213" s="33"/>
      <c r="B213" s="34"/>
      <c r="C213" s="33"/>
      <c r="D213" s="33"/>
      <c r="E213" s="33"/>
      <c r="F213" s="33"/>
      <c r="G213" s="35"/>
      <c r="H213" s="35"/>
      <c r="I213" s="29" t="str">
        <f aca="false">IF(G213="","",G213-H213)</f>
        <v/>
      </c>
      <c r="J213" s="36"/>
      <c r="K213" s="37"/>
      <c r="L213" s="33"/>
      <c r="M213" s="29" t="str">
        <f aca="false">IF(G213="","",I213*K213)</f>
        <v/>
      </c>
      <c r="N213" s="32" t="str">
        <f aca="false">IF(G213="","",IF(F213="","Diğer",F213))</f>
        <v/>
      </c>
    </row>
    <row r="214" customFormat="false" ht="15" hidden="false" customHeight="false" outlineLevel="0" collapsed="false">
      <c r="A214" s="33"/>
      <c r="B214" s="34"/>
      <c r="C214" s="33"/>
      <c r="D214" s="33"/>
      <c r="E214" s="33"/>
      <c r="F214" s="33"/>
      <c r="G214" s="35"/>
      <c r="H214" s="35"/>
      <c r="I214" s="29" t="str">
        <f aca="false">IF(G214="","",G214-H214)</f>
        <v/>
      </c>
      <c r="J214" s="36"/>
      <c r="K214" s="37"/>
      <c r="L214" s="33"/>
      <c r="M214" s="29" t="str">
        <f aca="false">IF(G214="","",I214*K214)</f>
        <v/>
      </c>
      <c r="N214" s="32" t="str">
        <f aca="false">IF(G214="","",IF(F214="","Diğer",F214))</f>
        <v/>
      </c>
    </row>
    <row r="215" customFormat="false" ht="15" hidden="false" customHeight="false" outlineLevel="0" collapsed="false">
      <c r="A215" s="33"/>
      <c r="B215" s="34"/>
      <c r="C215" s="33"/>
      <c r="D215" s="33"/>
      <c r="E215" s="33"/>
      <c r="F215" s="33"/>
      <c r="G215" s="35"/>
      <c r="H215" s="35"/>
      <c r="I215" s="29" t="str">
        <f aca="false">IF(G215="","",G215-H215)</f>
        <v/>
      </c>
      <c r="J215" s="36"/>
      <c r="K215" s="37"/>
      <c r="L215" s="33"/>
      <c r="M215" s="29" t="str">
        <f aca="false">IF(G215="","",I215*K215)</f>
        <v/>
      </c>
      <c r="N215" s="32" t="str">
        <f aca="false">IF(G215="","",IF(F215="","Diğer",F215))</f>
        <v/>
      </c>
    </row>
    <row r="216" customFormat="false" ht="15" hidden="false" customHeight="false" outlineLevel="0" collapsed="false">
      <c r="A216" s="33"/>
      <c r="B216" s="34"/>
      <c r="C216" s="33"/>
      <c r="D216" s="33"/>
      <c r="E216" s="33"/>
      <c r="F216" s="33"/>
      <c r="G216" s="35"/>
      <c r="H216" s="35"/>
      <c r="I216" s="29" t="str">
        <f aca="false">IF(G216="","",G216-H216)</f>
        <v/>
      </c>
      <c r="J216" s="36"/>
      <c r="K216" s="37"/>
      <c r="L216" s="33"/>
      <c r="M216" s="29" t="str">
        <f aca="false">IF(G216="","",I216*K216)</f>
        <v/>
      </c>
      <c r="N216" s="32" t="str">
        <f aca="false">IF(G216="","",IF(F216="","Diğer",F216))</f>
        <v/>
      </c>
    </row>
    <row r="217" customFormat="false" ht="15" hidden="false" customHeight="false" outlineLevel="0" collapsed="false">
      <c r="A217" s="33"/>
      <c r="B217" s="34"/>
      <c r="C217" s="33"/>
      <c r="D217" s="33"/>
      <c r="E217" s="33"/>
      <c r="F217" s="33"/>
      <c r="G217" s="35"/>
      <c r="H217" s="35"/>
      <c r="I217" s="29" t="str">
        <f aca="false">IF(G217="","",G217-H217)</f>
        <v/>
      </c>
      <c r="J217" s="36"/>
      <c r="K217" s="37"/>
      <c r="L217" s="33"/>
      <c r="M217" s="29" t="str">
        <f aca="false">IF(G217="","",I217*K217)</f>
        <v/>
      </c>
      <c r="N217" s="32" t="str">
        <f aca="false">IF(G217="","",IF(F217="","Diğer",F217))</f>
        <v/>
      </c>
    </row>
    <row r="218" customFormat="false" ht="15" hidden="false" customHeight="false" outlineLevel="0" collapsed="false">
      <c r="A218" s="33"/>
      <c r="B218" s="34"/>
      <c r="C218" s="33"/>
      <c r="D218" s="33"/>
      <c r="E218" s="33"/>
      <c r="F218" s="33"/>
      <c r="G218" s="35"/>
      <c r="H218" s="35"/>
      <c r="I218" s="29" t="str">
        <f aca="false">IF(G218="","",G218-H218)</f>
        <v/>
      </c>
      <c r="J218" s="36"/>
      <c r="K218" s="37"/>
      <c r="L218" s="33"/>
      <c r="M218" s="29" t="str">
        <f aca="false">IF(G218="","",I218*K218)</f>
        <v/>
      </c>
      <c r="N218" s="32" t="str">
        <f aca="false">IF(G218="","",IF(F218="","Diğer",F218))</f>
        <v/>
      </c>
    </row>
    <row r="219" customFormat="false" ht="15" hidden="false" customHeight="false" outlineLevel="0" collapsed="false">
      <c r="A219" s="33"/>
      <c r="B219" s="34"/>
      <c r="C219" s="33"/>
      <c r="D219" s="33"/>
      <c r="E219" s="33"/>
      <c r="F219" s="33"/>
      <c r="G219" s="35"/>
      <c r="H219" s="35"/>
      <c r="I219" s="29" t="str">
        <f aca="false">IF(G219="","",G219-H219)</f>
        <v/>
      </c>
      <c r="J219" s="36"/>
      <c r="K219" s="37"/>
      <c r="L219" s="33"/>
      <c r="M219" s="29" t="str">
        <f aca="false">IF(G219="","",I219*K219)</f>
        <v/>
      </c>
      <c r="N219" s="32" t="str">
        <f aca="false">IF(G219="","",IF(F219="","Diğer",F219))</f>
        <v/>
      </c>
    </row>
    <row r="220" customFormat="false" ht="15" hidden="false" customHeight="false" outlineLevel="0" collapsed="false">
      <c r="A220" s="33"/>
      <c r="B220" s="34"/>
      <c r="C220" s="33"/>
      <c r="D220" s="33"/>
      <c r="E220" s="33"/>
      <c r="F220" s="33"/>
      <c r="G220" s="35"/>
      <c r="H220" s="35"/>
      <c r="I220" s="29" t="str">
        <f aca="false">IF(G220="","",G220-H220)</f>
        <v/>
      </c>
      <c r="J220" s="36"/>
      <c r="K220" s="37"/>
      <c r="L220" s="33"/>
      <c r="M220" s="29" t="str">
        <f aca="false">IF(G220="","",I220*K220)</f>
        <v/>
      </c>
      <c r="N220" s="32" t="str">
        <f aca="false">IF(G220="","",IF(F220="","Diğer",F220))</f>
        <v/>
      </c>
    </row>
    <row r="221" customFormat="false" ht="15" hidden="false" customHeight="false" outlineLevel="0" collapsed="false">
      <c r="A221" s="33"/>
      <c r="B221" s="34"/>
      <c r="C221" s="33"/>
      <c r="D221" s="33"/>
      <c r="E221" s="33"/>
      <c r="F221" s="33"/>
      <c r="G221" s="35"/>
      <c r="H221" s="35"/>
      <c r="I221" s="29" t="str">
        <f aca="false">IF(G221="","",G221-H221)</f>
        <v/>
      </c>
      <c r="J221" s="36"/>
      <c r="K221" s="37"/>
      <c r="L221" s="33"/>
      <c r="M221" s="29" t="str">
        <f aca="false">IF(G221="","",I221*K221)</f>
        <v/>
      </c>
      <c r="N221" s="32" t="str">
        <f aca="false">IF(G221="","",IF(F221="","Diğer",F221))</f>
        <v/>
      </c>
    </row>
    <row r="222" customFormat="false" ht="15" hidden="false" customHeight="false" outlineLevel="0" collapsed="false">
      <c r="A222" s="33"/>
      <c r="B222" s="34"/>
      <c r="C222" s="33"/>
      <c r="D222" s="33"/>
      <c r="E222" s="33"/>
      <c r="F222" s="33"/>
      <c r="G222" s="35"/>
      <c r="H222" s="35"/>
      <c r="I222" s="29" t="str">
        <f aca="false">IF(G222="","",G222-H222)</f>
        <v/>
      </c>
      <c r="J222" s="36"/>
      <c r="K222" s="37"/>
      <c r="L222" s="33"/>
      <c r="M222" s="29" t="str">
        <f aca="false">IF(G222="","",I222*K222)</f>
        <v/>
      </c>
      <c r="N222" s="32" t="str">
        <f aca="false">IF(G222="","",IF(F222="","Diğer",F222))</f>
        <v/>
      </c>
    </row>
    <row r="223" customFormat="false" ht="15" hidden="false" customHeight="false" outlineLevel="0" collapsed="false">
      <c r="A223" s="33"/>
      <c r="B223" s="34"/>
      <c r="C223" s="33"/>
      <c r="D223" s="33"/>
      <c r="E223" s="33"/>
      <c r="F223" s="33"/>
      <c r="G223" s="35"/>
      <c r="H223" s="35"/>
      <c r="I223" s="29" t="str">
        <f aca="false">IF(G223="","",G223-H223)</f>
        <v/>
      </c>
      <c r="J223" s="36"/>
      <c r="K223" s="37"/>
      <c r="L223" s="33"/>
      <c r="M223" s="29" t="str">
        <f aca="false">IF(G223="","",I223*K223)</f>
        <v/>
      </c>
      <c r="N223" s="32" t="str">
        <f aca="false">IF(G223="","",IF(F223="","Diğer",F223))</f>
        <v/>
      </c>
    </row>
    <row r="224" customFormat="false" ht="15" hidden="false" customHeight="false" outlineLevel="0" collapsed="false">
      <c r="A224" s="33"/>
      <c r="B224" s="34"/>
      <c r="C224" s="33"/>
      <c r="D224" s="33"/>
      <c r="E224" s="33"/>
      <c r="F224" s="33"/>
      <c r="G224" s="35"/>
      <c r="H224" s="35"/>
      <c r="I224" s="29" t="str">
        <f aca="false">IF(G224="","",G224-H224)</f>
        <v/>
      </c>
      <c r="J224" s="36"/>
      <c r="K224" s="37"/>
      <c r="L224" s="33"/>
      <c r="M224" s="29" t="str">
        <f aca="false">IF(G224="","",I224*K224)</f>
        <v/>
      </c>
      <c r="N224" s="32" t="str">
        <f aca="false">IF(G224="","",IF(F224="","Diğer",F224))</f>
        <v/>
      </c>
    </row>
    <row r="225" customFormat="false" ht="15" hidden="false" customHeight="false" outlineLevel="0" collapsed="false">
      <c r="A225" s="33"/>
      <c r="B225" s="34"/>
      <c r="C225" s="33"/>
      <c r="D225" s="33"/>
      <c r="E225" s="33"/>
      <c r="F225" s="33"/>
      <c r="G225" s="35"/>
      <c r="H225" s="35"/>
      <c r="I225" s="29" t="str">
        <f aca="false">IF(G225="","",G225-H225)</f>
        <v/>
      </c>
      <c r="J225" s="36"/>
      <c r="K225" s="37"/>
      <c r="L225" s="33"/>
      <c r="M225" s="29" t="str">
        <f aca="false">IF(G225="","",I225*K225)</f>
        <v/>
      </c>
      <c r="N225" s="32" t="str">
        <f aca="false">IF(G225="","",IF(F225="","Diğer",F225))</f>
        <v/>
      </c>
    </row>
    <row r="226" customFormat="false" ht="15" hidden="false" customHeight="false" outlineLevel="0" collapsed="false">
      <c r="A226" s="33"/>
      <c r="B226" s="34"/>
      <c r="C226" s="33"/>
      <c r="D226" s="33"/>
      <c r="E226" s="33"/>
      <c r="F226" s="33"/>
      <c r="G226" s="35"/>
      <c r="H226" s="35"/>
      <c r="I226" s="29" t="str">
        <f aca="false">IF(G226="","",G226-H226)</f>
        <v/>
      </c>
      <c r="J226" s="36"/>
      <c r="K226" s="37"/>
      <c r="L226" s="33"/>
      <c r="M226" s="29" t="str">
        <f aca="false">IF(G226="","",I226*K226)</f>
        <v/>
      </c>
      <c r="N226" s="32" t="str">
        <f aca="false">IF(G226="","",IF(F226="","Diğer",F226))</f>
        <v/>
      </c>
    </row>
    <row r="227" customFormat="false" ht="15" hidden="false" customHeight="false" outlineLevel="0" collapsed="false">
      <c r="A227" s="33"/>
      <c r="B227" s="34"/>
      <c r="C227" s="33"/>
      <c r="D227" s="33"/>
      <c r="E227" s="33"/>
      <c r="F227" s="33"/>
      <c r="G227" s="35"/>
      <c r="H227" s="35"/>
      <c r="I227" s="29" t="str">
        <f aca="false">IF(G227="","",G227-H227)</f>
        <v/>
      </c>
      <c r="J227" s="36"/>
      <c r="K227" s="37"/>
      <c r="L227" s="33"/>
      <c r="M227" s="29" t="str">
        <f aca="false">IF(G227="","",I227*K227)</f>
        <v/>
      </c>
      <c r="N227" s="32" t="str">
        <f aca="false">IF(G227="","",IF(F227="","Diğer",F227))</f>
        <v/>
      </c>
    </row>
    <row r="228" customFormat="false" ht="15" hidden="false" customHeight="false" outlineLevel="0" collapsed="false">
      <c r="A228" s="33"/>
      <c r="B228" s="34"/>
      <c r="C228" s="33"/>
      <c r="D228" s="33"/>
      <c r="E228" s="33"/>
      <c r="F228" s="33"/>
      <c r="G228" s="35"/>
      <c r="H228" s="35"/>
      <c r="I228" s="29" t="str">
        <f aca="false">IF(G228="","",G228-H228)</f>
        <v/>
      </c>
      <c r="J228" s="36"/>
      <c r="K228" s="37"/>
      <c r="L228" s="33"/>
      <c r="M228" s="29" t="str">
        <f aca="false">IF(G228="","",I228*K228)</f>
        <v/>
      </c>
      <c r="N228" s="32" t="str">
        <f aca="false">IF(G228="","",IF(F228="","Diğer",F228))</f>
        <v/>
      </c>
    </row>
    <row r="229" customFormat="false" ht="15" hidden="false" customHeight="false" outlineLevel="0" collapsed="false">
      <c r="A229" s="33"/>
      <c r="B229" s="34"/>
      <c r="C229" s="33"/>
      <c r="D229" s="33"/>
      <c r="E229" s="33"/>
      <c r="F229" s="33"/>
      <c r="G229" s="35"/>
      <c r="H229" s="35"/>
      <c r="I229" s="29" t="str">
        <f aca="false">IF(G229="","",G229-H229)</f>
        <v/>
      </c>
      <c r="J229" s="36"/>
      <c r="K229" s="37"/>
      <c r="L229" s="33"/>
      <c r="M229" s="29" t="str">
        <f aca="false">IF(G229="","",I229*K229)</f>
        <v/>
      </c>
      <c r="N229" s="32" t="str">
        <f aca="false">IF(G229="","",IF(F229="","Diğer",F229))</f>
        <v/>
      </c>
    </row>
    <row r="230" customFormat="false" ht="15" hidden="false" customHeight="false" outlineLevel="0" collapsed="false">
      <c r="A230" s="33"/>
      <c r="B230" s="34"/>
      <c r="C230" s="33"/>
      <c r="D230" s="33"/>
      <c r="E230" s="33"/>
      <c r="F230" s="33"/>
      <c r="G230" s="35"/>
      <c r="H230" s="35"/>
      <c r="I230" s="29" t="str">
        <f aca="false">IF(G230="","",G230-H230)</f>
        <v/>
      </c>
      <c r="J230" s="36"/>
      <c r="K230" s="37"/>
      <c r="L230" s="33"/>
      <c r="M230" s="29" t="str">
        <f aca="false">IF(G230="","",I230*K230)</f>
        <v/>
      </c>
      <c r="N230" s="32" t="str">
        <f aca="false">IF(G230="","",IF(F230="","Diğer",F230))</f>
        <v/>
      </c>
    </row>
    <row r="231" customFormat="false" ht="15" hidden="false" customHeight="false" outlineLevel="0" collapsed="false">
      <c r="A231" s="33"/>
      <c r="B231" s="34"/>
      <c r="C231" s="33"/>
      <c r="D231" s="33"/>
      <c r="E231" s="33"/>
      <c r="F231" s="33"/>
      <c r="G231" s="35"/>
      <c r="H231" s="35"/>
      <c r="I231" s="29" t="str">
        <f aca="false">IF(G231="","",G231-H231)</f>
        <v/>
      </c>
      <c r="J231" s="36"/>
      <c r="K231" s="37"/>
      <c r="L231" s="33"/>
      <c r="M231" s="29" t="str">
        <f aca="false">IF(G231="","",I231*K231)</f>
        <v/>
      </c>
      <c r="N231" s="32" t="str">
        <f aca="false">IF(G231="","",IF(F231="","Diğer",F231))</f>
        <v/>
      </c>
    </row>
    <row r="232" customFormat="false" ht="15" hidden="false" customHeight="false" outlineLevel="0" collapsed="false">
      <c r="A232" s="33"/>
      <c r="B232" s="34"/>
      <c r="C232" s="33"/>
      <c r="D232" s="33"/>
      <c r="E232" s="33"/>
      <c r="F232" s="33"/>
      <c r="G232" s="35"/>
      <c r="H232" s="35"/>
      <c r="I232" s="29" t="str">
        <f aca="false">IF(G232="","",G232-H232)</f>
        <v/>
      </c>
      <c r="J232" s="36"/>
      <c r="K232" s="37"/>
      <c r="L232" s="33"/>
      <c r="M232" s="29" t="str">
        <f aca="false">IF(G232="","",I232*K232)</f>
        <v/>
      </c>
      <c r="N232" s="32" t="str">
        <f aca="false">IF(G232="","",IF(F232="","Diğer",F232))</f>
        <v/>
      </c>
    </row>
    <row r="233" customFormat="false" ht="15" hidden="false" customHeight="false" outlineLevel="0" collapsed="false">
      <c r="A233" s="33"/>
      <c r="B233" s="34"/>
      <c r="C233" s="33"/>
      <c r="D233" s="33"/>
      <c r="E233" s="33"/>
      <c r="F233" s="33"/>
      <c r="G233" s="35"/>
      <c r="H233" s="35"/>
      <c r="I233" s="29" t="str">
        <f aca="false">IF(G233="","",G233-H233)</f>
        <v/>
      </c>
      <c r="J233" s="36"/>
      <c r="K233" s="37"/>
      <c r="L233" s="33"/>
      <c r="M233" s="29" t="str">
        <f aca="false">IF(G233="","",I233*K233)</f>
        <v/>
      </c>
      <c r="N233" s="32" t="str">
        <f aca="false">IF(G233="","",IF(F233="","Diğer",F233))</f>
        <v/>
      </c>
    </row>
    <row r="234" customFormat="false" ht="15" hidden="false" customHeight="false" outlineLevel="0" collapsed="false">
      <c r="A234" s="33"/>
      <c r="B234" s="34"/>
      <c r="C234" s="33"/>
      <c r="D234" s="33"/>
      <c r="E234" s="33"/>
      <c r="F234" s="33"/>
      <c r="G234" s="35"/>
      <c r="H234" s="35"/>
      <c r="I234" s="29" t="str">
        <f aca="false">IF(G234="","",G234-H234)</f>
        <v/>
      </c>
      <c r="J234" s="36"/>
      <c r="K234" s="37"/>
      <c r="L234" s="33"/>
      <c r="M234" s="29" t="str">
        <f aca="false">IF(G234="","",I234*K234)</f>
        <v/>
      </c>
      <c r="N234" s="32" t="str">
        <f aca="false">IF(G234="","",IF(F234="","Diğer",F234))</f>
        <v/>
      </c>
    </row>
    <row r="235" customFormat="false" ht="15" hidden="false" customHeight="false" outlineLevel="0" collapsed="false">
      <c r="A235" s="33"/>
      <c r="B235" s="34"/>
      <c r="C235" s="33"/>
      <c r="D235" s="33"/>
      <c r="E235" s="33"/>
      <c r="F235" s="33"/>
      <c r="G235" s="35"/>
      <c r="H235" s="35"/>
      <c r="I235" s="29" t="str">
        <f aca="false">IF(G235="","",G235-H235)</f>
        <v/>
      </c>
      <c r="J235" s="36"/>
      <c r="K235" s="37"/>
      <c r="L235" s="33"/>
      <c r="M235" s="29" t="str">
        <f aca="false">IF(G235="","",I235*K235)</f>
        <v/>
      </c>
      <c r="N235" s="32" t="str">
        <f aca="false">IF(G235="","",IF(F235="","Diğer",F235))</f>
        <v/>
      </c>
    </row>
    <row r="236" customFormat="false" ht="15" hidden="false" customHeight="false" outlineLevel="0" collapsed="false">
      <c r="A236" s="33"/>
      <c r="B236" s="34"/>
      <c r="C236" s="33"/>
      <c r="D236" s="33"/>
      <c r="E236" s="33"/>
      <c r="F236" s="33"/>
      <c r="G236" s="35"/>
      <c r="H236" s="35"/>
      <c r="I236" s="29" t="str">
        <f aca="false">IF(G236="","",G236-H236)</f>
        <v/>
      </c>
      <c r="J236" s="36"/>
      <c r="K236" s="37"/>
      <c r="L236" s="33"/>
      <c r="M236" s="29" t="str">
        <f aca="false">IF(G236="","",I236*K236)</f>
        <v/>
      </c>
      <c r="N236" s="32" t="str">
        <f aca="false">IF(G236="","",IF(F236="","Diğer",F236))</f>
        <v/>
      </c>
    </row>
    <row r="237" customFormat="false" ht="15" hidden="false" customHeight="false" outlineLevel="0" collapsed="false">
      <c r="A237" s="33"/>
      <c r="B237" s="34"/>
      <c r="C237" s="33"/>
      <c r="D237" s="33"/>
      <c r="E237" s="33"/>
      <c r="F237" s="33"/>
      <c r="G237" s="35"/>
      <c r="H237" s="35"/>
      <c r="I237" s="29" t="str">
        <f aca="false">IF(G237="","",G237-H237)</f>
        <v/>
      </c>
      <c r="J237" s="36"/>
      <c r="K237" s="37"/>
      <c r="L237" s="33"/>
      <c r="M237" s="29" t="str">
        <f aca="false">IF(G237="","",I237*K237)</f>
        <v/>
      </c>
      <c r="N237" s="32" t="str">
        <f aca="false">IF(G237="","",IF(F237="","Diğer",F237))</f>
        <v/>
      </c>
    </row>
    <row r="238" customFormat="false" ht="15" hidden="false" customHeight="false" outlineLevel="0" collapsed="false">
      <c r="A238" s="33"/>
      <c r="B238" s="34"/>
      <c r="C238" s="33"/>
      <c r="D238" s="33"/>
      <c r="E238" s="33"/>
      <c r="F238" s="33"/>
      <c r="G238" s="35"/>
      <c r="H238" s="35"/>
      <c r="I238" s="29" t="str">
        <f aca="false">IF(G238="","",G238-H238)</f>
        <v/>
      </c>
      <c r="J238" s="36"/>
      <c r="K238" s="37"/>
      <c r="L238" s="33"/>
      <c r="M238" s="29" t="str">
        <f aca="false">IF(G238="","",I238*K238)</f>
        <v/>
      </c>
      <c r="N238" s="32" t="str">
        <f aca="false">IF(G238="","",IF(F238="","Diğer",F238))</f>
        <v/>
      </c>
    </row>
    <row r="239" customFormat="false" ht="15" hidden="false" customHeight="false" outlineLevel="0" collapsed="false">
      <c r="A239" s="33"/>
      <c r="B239" s="34"/>
      <c r="C239" s="33"/>
      <c r="D239" s="33"/>
      <c r="E239" s="33"/>
      <c r="F239" s="33"/>
      <c r="G239" s="35"/>
      <c r="H239" s="35"/>
      <c r="I239" s="29" t="str">
        <f aca="false">IF(G239="","",G239-H239)</f>
        <v/>
      </c>
      <c r="J239" s="36"/>
      <c r="K239" s="37"/>
      <c r="L239" s="33"/>
      <c r="M239" s="29" t="str">
        <f aca="false">IF(G239="","",I239*K239)</f>
        <v/>
      </c>
      <c r="N239" s="32" t="str">
        <f aca="false">IF(G239="","",IF(F239="","Diğer",F239))</f>
        <v/>
      </c>
    </row>
    <row r="240" customFormat="false" ht="15" hidden="false" customHeight="false" outlineLevel="0" collapsed="false">
      <c r="A240" s="33"/>
      <c r="B240" s="34"/>
      <c r="C240" s="33"/>
      <c r="D240" s="33"/>
      <c r="E240" s="33"/>
      <c r="F240" s="33"/>
      <c r="G240" s="35"/>
      <c r="H240" s="35"/>
      <c r="I240" s="29" t="str">
        <f aca="false">IF(G240="","",G240-H240)</f>
        <v/>
      </c>
      <c r="J240" s="36"/>
      <c r="K240" s="37"/>
      <c r="L240" s="33"/>
      <c r="M240" s="29" t="str">
        <f aca="false">IF(G240="","",I240*K240)</f>
        <v/>
      </c>
      <c r="N240" s="32" t="str">
        <f aca="false">IF(G240="","",IF(F240="","Diğer",F240))</f>
        <v/>
      </c>
    </row>
    <row r="241" customFormat="false" ht="15" hidden="false" customHeight="false" outlineLevel="0" collapsed="false">
      <c r="A241" s="33"/>
      <c r="B241" s="34"/>
      <c r="C241" s="33"/>
      <c r="D241" s="33"/>
      <c r="E241" s="33"/>
      <c r="F241" s="33"/>
      <c r="G241" s="35"/>
      <c r="H241" s="35"/>
      <c r="I241" s="29" t="str">
        <f aca="false">IF(G241="","",G241-H241)</f>
        <v/>
      </c>
      <c r="J241" s="36"/>
      <c r="K241" s="37"/>
      <c r="L241" s="33"/>
      <c r="M241" s="29" t="str">
        <f aca="false">IF(G241="","",I241*K241)</f>
        <v/>
      </c>
      <c r="N241" s="32" t="str">
        <f aca="false">IF(G241="","",IF(F241="","Diğer",F241))</f>
        <v/>
      </c>
    </row>
    <row r="242" customFormat="false" ht="15" hidden="false" customHeight="false" outlineLevel="0" collapsed="false">
      <c r="A242" s="33"/>
      <c r="B242" s="34"/>
      <c r="C242" s="33"/>
      <c r="D242" s="33"/>
      <c r="E242" s="33"/>
      <c r="F242" s="33"/>
      <c r="G242" s="35"/>
      <c r="H242" s="35"/>
      <c r="I242" s="29" t="str">
        <f aca="false">IF(G242="","",G242-H242)</f>
        <v/>
      </c>
      <c r="J242" s="36"/>
      <c r="K242" s="37"/>
      <c r="L242" s="33"/>
      <c r="M242" s="29" t="str">
        <f aca="false">IF(G242="","",I242*K242)</f>
        <v/>
      </c>
      <c r="N242" s="32" t="str">
        <f aca="false">IF(G242="","",IF(F242="","Diğer",F242))</f>
        <v/>
      </c>
    </row>
    <row r="243" customFormat="false" ht="15" hidden="false" customHeight="false" outlineLevel="0" collapsed="false">
      <c r="A243" s="33"/>
      <c r="B243" s="34"/>
      <c r="C243" s="33"/>
      <c r="D243" s="33"/>
      <c r="E243" s="33"/>
      <c r="F243" s="33"/>
      <c r="G243" s="35"/>
      <c r="H243" s="35"/>
      <c r="I243" s="29" t="str">
        <f aca="false">IF(G243="","",G243-H243)</f>
        <v/>
      </c>
      <c r="J243" s="36"/>
      <c r="K243" s="37"/>
      <c r="L243" s="33"/>
      <c r="M243" s="29" t="str">
        <f aca="false">IF(G243="","",I243*K243)</f>
        <v/>
      </c>
      <c r="N243" s="32" t="str">
        <f aca="false">IF(G243="","",IF(F243="","Diğer",F243))</f>
        <v/>
      </c>
    </row>
    <row r="244" customFormat="false" ht="15" hidden="false" customHeight="false" outlineLevel="0" collapsed="false">
      <c r="A244" s="33"/>
      <c r="B244" s="34"/>
      <c r="C244" s="33"/>
      <c r="D244" s="33"/>
      <c r="E244" s="33"/>
      <c r="F244" s="33"/>
      <c r="G244" s="35"/>
      <c r="H244" s="35"/>
      <c r="I244" s="29" t="str">
        <f aca="false">IF(G244="","",G244-H244)</f>
        <v/>
      </c>
      <c r="J244" s="36"/>
      <c r="K244" s="37"/>
      <c r="L244" s="33"/>
      <c r="M244" s="29" t="str">
        <f aca="false">IF(G244="","",I244*K244)</f>
        <v/>
      </c>
      <c r="N244" s="32" t="str">
        <f aca="false">IF(G244="","",IF(F244="","Diğer",F244))</f>
        <v/>
      </c>
    </row>
    <row r="245" customFormat="false" ht="15" hidden="false" customHeight="false" outlineLevel="0" collapsed="false">
      <c r="A245" s="33"/>
      <c r="B245" s="34"/>
      <c r="C245" s="33"/>
      <c r="D245" s="33"/>
      <c r="E245" s="33"/>
      <c r="F245" s="33"/>
      <c r="G245" s="35"/>
      <c r="H245" s="35"/>
      <c r="I245" s="29" t="str">
        <f aca="false">IF(G245="","",G245-H245)</f>
        <v/>
      </c>
      <c r="J245" s="36"/>
      <c r="K245" s="37"/>
      <c r="L245" s="33"/>
      <c r="M245" s="29" t="str">
        <f aca="false">IF(G245="","",I245*K245)</f>
        <v/>
      </c>
      <c r="N245" s="32" t="str">
        <f aca="false">IF(G245="","",IF(F245="","Diğer",F245))</f>
        <v/>
      </c>
    </row>
    <row r="246" customFormat="false" ht="15" hidden="false" customHeight="false" outlineLevel="0" collapsed="false">
      <c r="A246" s="33"/>
      <c r="B246" s="34"/>
      <c r="C246" s="33"/>
      <c r="D246" s="33"/>
      <c r="E246" s="33"/>
      <c r="F246" s="33"/>
      <c r="G246" s="35"/>
      <c r="H246" s="35"/>
      <c r="I246" s="29" t="str">
        <f aca="false">IF(G246="","",G246-H246)</f>
        <v/>
      </c>
      <c r="J246" s="36"/>
      <c r="K246" s="37"/>
      <c r="L246" s="33"/>
      <c r="M246" s="29" t="str">
        <f aca="false">IF(G246="","",I246*K246)</f>
        <v/>
      </c>
      <c r="N246" s="32" t="str">
        <f aca="false">IF(G246="","",IF(F246="","Diğer",F246))</f>
        <v/>
      </c>
    </row>
    <row r="247" customFormat="false" ht="15" hidden="false" customHeight="false" outlineLevel="0" collapsed="false">
      <c r="A247" s="33"/>
      <c r="B247" s="34"/>
      <c r="C247" s="33"/>
      <c r="D247" s="33"/>
      <c r="E247" s="33"/>
      <c r="F247" s="33"/>
      <c r="G247" s="35"/>
      <c r="H247" s="35"/>
      <c r="I247" s="29" t="str">
        <f aca="false">IF(G247="","",G247-H247)</f>
        <v/>
      </c>
      <c r="J247" s="36"/>
      <c r="K247" s="37"/>
      <c r="L247" s="33"/>
      <c r="M247" s="29" t="str">
        <f aca="false">IF(G247="","",I247*K247)</f>
        <v/>
      </c>
      <c r="N247" s="32" t="str">
        <f aca="false">IF(G247="","",IF(F247="","Diğer",F247))</f>
        <v/>
      </c>
    </row>
    <row r="248" customFormat="false" ht="15" hidden="false" customHeight="false" outlineLevel="0" collapsed="false">
      <c r="A248" s="33"/>
      <c r="B248" s="34"/>
      <c r="C248" s="33"/>
      <c r="D248" s="33"/>
      <c r="E248" s="33"/>
      <c r="F248" s="33"/>
      <c r="G248" s="35"/>
      <c r="H248" s="35"/>
      <c r="I248" s="29" t="str">
        <f aca="false">IF(G248="","",G248-H248)</f>
        <v/>
      </c>
      <c r="J248" s="36"/>
      <c r="K248" s="37"/>
      <c r="L248" s="33"/>
      <c r="M248" s="29" t="str">
        <f aca="false">IF(G248="","",I248*K248)</f>
        <v/>
      </c>
      <c r="N248" s="32" t="str">
        <f aca="false">IF(G248="","",IF(F248="","Diğer",F248))</f>
        <v/>
      </c>
    </row>
    <row r="249" customFormat="false" ht="15" hidden="false" customHeight="false" outlineLevel="0" collapsed="false">
      <c r="A249" s="33"/>
      <c r="B249" s="34"/>
      <c r="C249" s="33"/>
      <c r="D249" s="33"/>
      <c r="E249" s="33"/>
      <c r="F249" s="33"/>
      <c r="G249" s="35"/>
      <c r="H249" s="35"/>
      <c r="I249" s="29" t="str">
        <f aca="false">IF(G249="","",G249-H249)</f>
        <v/>
      </c>
      <c r="J249" s="36"/>
      <c r="K249" s="37"/>
      <c r="L249" s="33"/>
      <c r="M249" s="29" t="str">
        <f aca="false">IF(G249="","",I249*K249)</f>
        <v/>
      </c>
      <c r="N249" s="32" t="str">
        <f aca="false">IF(G249="","",IF(F249="","Diğer",F249))</f>
        <v/>
      </c>
    </row>
    <row r="250" customFormat="false" ht="15" hidden="false" customHeight="false" outlineLevel="0" collapsed="false">
      <c r="A250" s="33"/>
      <c r="B250" s="34"/>
      <c r="C250" s="33"/>
      <c r="D250" s="33"/>
      <c r="E250" s="33"/>
      <c r="F250" s="33"/>
      <c r="G250" s="35"/>
      <c r="H250" s="35"/>
      <c r="I250" s="29" t="str">
        <f aca="false">IF(G250="","",G250-H250)</f>
        <v/>
      </c>
      <c r="J250" s="36"/>
      <c r="K250" s="37"/>
      <c r="L250" s="33"/>
      <c r="M250" s="29" t="str">
        <f aca="false">IF(G250="","",I250*K250)</f>
        <v/>
      </c>
      <c r="N250" s="32" t="str">
        <f aca="false">IF(G250="","",IF(F250="","Diğer",F250))</f>
        <v/>
      </c>
    </row>
    <row r="251" customFormat="false" ht="15" hidden="false" customHeight="false" outlineLevel="0" collapsed="false">
      <c r="A251" s="33"/>
      <c r="B251" s="34"/>
      <c r="C251" s="33"/>
      <c r="D251" s="33"/>
      <c r="E251" s="33"/>
      <c r="F251" s="33"/>
      <c r="G251" s="35"/>
      <c r="H251" s="35"/>
      <c r="I251" s="29" t="str">
        <f aca="false">IF(G251="","",G251-H251)</f>
        <v/>
      </c>
      <c r="J251" s="36"/>
      <c r="K251" s="37"/>
      <c r="L251" s="33"/>
      <c r="M251" s="29" t="str">
        <f aca="false">IF(G251="","",I251*K251)</f>
        <v/>
      </c>
      <c r="N251" s="32" t="str">
        <f aca="false">IF(G251="","",IF(F251="","Diğer",F251))</f>
        <v/>
      </c>
    </row>
    <row r="252" customFormat="false" ht="15" hidden="false" customHeight="false" outlineLevel="0" collapsed="false">
      <c r="A252" s="33"/>
      <c r="B252" s="34"/>
      <c r="C252" s="33"/>
      <c r="D252" s="33"/>
      <c r="E252" s="33"/>
      <c r="F252" s="33"/>
      <c r="G252" s="35"/>
      <c r="H252" s="35"/>
      <c r="I252" s="29" t="str">
        <f aca="false">IF(G252="","",G252-H252)</f>
        <v/>
      </c>
      <c r="J252" s="36"/>
      <c r="K252" s="37"/>
      <c r="L252" s="33"/>
      <c r="M252" s="29" t="str">
        <f aca="false">IF(G252="","",I252*K252)</f>
        <v/>
      </c>
      <c r="N252" s="32" t="str">
        <f aca="false">IF(G252="","",IF(F252="","Diğer",F252))</f>
        <v/>
      </c>
    </row>
    <row r="253" customFormat="false" ht="15" hidden="false" customHeight="false" outlineLevel="0" collapsed="false">
      <c r="A253" s="33"/>
      <c r="B253" s="34"/>
      <c r="C253" s="33"/>
      <c r="D253" s="33"/>
      <c r="E253" s="33"/>
      <c r="F253" s="33"/>
      <c r="G253" s="35"/>
      <c r="H253" s="35"/>
      <c r="I253" s="29" t="str">
        <f aca="false">IF(G253="","",G253-H253)</f>
        <v/>
      </c>
      <c r="J253" s="36"/>
      <c r="K253" s="37"/>
      <c r="L253" s="33"/>
      <c r="M253" s="29" t="str">
        <f aca="false">IF(G253="","",I253*K253)</f>
        <v/>
      </c>
      <c r="N253" s="32" t="str">
        <f aca="false">IF(G253="","",IF(F253="","Diğer",F253))</f>
        <v/>
      </c>
    </row>
    <row r="254" customFormat="false" ht="15" hidden="false" customHeight="false" outlineLevel="0" collapsed="false">
      <c r="A254" s="33"/>
      <c r="B254" s="34"/>
      <c r="C254" s="33"/>
      <c r="D254" s="33"/>
      <c r="E254" s="33"/>
      <c r="F254" s="33"/>
      <c r="G254" s="35"/>
      <c r="H254" s="35"/>
      <c r="I254" s="29" t="str">
        <f aca="false">IF(G254="","",G254-H254)</f>
        <v/>
      </c>
      <c r="J254" s="36"/>
      <c r="K254" s="37"/>
      <c r="L254" s="33"/>
      <c r="M254" s="29" t="str">
        <f aca="false">IF(G254="","",I254*K254)</f>
        <v/>
      </c>
      <c r="N254" s="32" t="str">
        <f aca="false">IF(G254="","",IF(F254="","Diğer",F254))</f>
        <v/>
      </c>
    </row>
    <row r="255" customFormat="false" ht="15" hidden="false" customHeight="false" outlineLevel="0" collapsed="false">
      <c r="A255" s="33"/>
      <c r="B255" s="34"/>
      <c r="C255" s="33"/>
      <c r="D255" s="33"/>
      <c r="E255" s="33"/>
      <c r="F255" s="33"/>
      <c r="G255" s="35"/>
      <c r="H255" s="35"/>
      <c r="I255" s="29" t="str">
        <f aca="false">IF(G255="","",G255-H255)</f>
        <v/>
      </c>
      <c r="J255" s="36"/>
      <c r="K255" s="37"/>
      <c r="L255" s="33"/>
      <c r="M255" s="29" t="str">
        <f aca="false">IF(G255="","",I255*K255)</f>
        <v/>
      </c>
      <c r="N255" s="32" t="str">
        <f aca="false">IF(G255="","",IF(F255="","Diğer",F255))</f>
        <v/>
      </c>
    </row>
    <row r="256" customFormat="false" ht="15" hidden="false" customHeight="false" outlineLevel="0" collapsed="false">
      <c r="A256" s="33"/>
      <c r="B256" s="34"/>
      <c r="C256" s="33"/>
      <c r="D256" s="33"/>
      <c r="E256" s="33"/>
      <c r="F256" s="33"/>
      <c r="G256" s="35"/>
      <c r="H256" s="35"/>
      <c r="I256" s="29" t="str">
        <f aca="false">IF(G256="","",G256-H256)</f>
        <v/>
      </c>
      <c r="J256" s="36"/>
      <c r="K256" s="37"/>
      <c r="L256" s="33"/>
      <c r="M256" s="29" t="str">
        <f aca="false">IF(G256="","",I256*K256)</f>
        <v/>
      </c>
      <c r="N256" s="32" t="str">
        <f aca="false">IF(G256="","",IF(F256="","Diğer",F256))</f>
        <v/>
      </c>
    </row>
    <row r="257" customFormat="false" ht="15" hidden="false" customHeight="false" outlineLevel="0" collapsed="false">
      <c r="A257" s="33"/>
      <c r="B257" s="34"/>
      <c r="C257" s="33"/>
      <c r="D257" s="33"/>
      <c r="E257" s="33"/>
      <c r="F257" s="33"/>
      <c r="G257" s="35"/>
      <c r="H257" s="35"/>
      <c r="I257" s="29" t="str">
        <f aca="false">IF(G257="","",G257-H257)</f>
        <v/>
      </c>
      <c r="J257" s="36"/>
      <c r="K257" s="37"/>
      <c r="L257" s="33"/>
      <c r="M257" s="29" t="str">
        <f aca="false">IF(G257="","",I257*K257)</f>
        <v/>
      </c>
      <c r="N257" s="32" t="str">
        <f aca="false">IF(G257="","",IF(F257="","Diğer",F257))</f>
        <v/>
      </c>
    </row>
    <row r="258" customFormat="false" ht="15" hidden="false" customHeight="false" outlineLevel="0" collapsed="false">
      <c r="A258" s="33"/>
      <c r="B258" s="34"/>
      <c r="C258" s="33"/>
      <c r="D258" s="33"/>
      <c r="E258" s="33"/>
      <c r="F258" s="33"/>
      <c r="G258" s="35"/>
      <c r="H258" s="35"/>
      <c r="I258" s="29" t="str">
        <f aca="false">IF(G258="","",G258-H258)</f>
        <v/>
      </c>
      <c r="J258" s="36"/>
      <c r="K258" s="37"/>
      <c r="L258" s="33"/>
      <c r="M258" s="29" t="str">
        <f aca="false">IF(G258="","",I258*K258)</f>
        <v/>
      </c>
      <c r="N258" s="32" t="str">
        <f aca="false">IF(G258="","",IF(F258="","Diğer",F258))</f>
        <v/>
      </c>
    </row>
    <row r="259" customFormat="false" ht="15" hidden="false" customHeight="false" outlineLevel="0" collapsed="false">
      <c r="A259" s="33"/>
      <c r="B259" s="34"/>
      <c r="C259" s="33"/>
      <c r="D259" s="33"/>
      <c r="E259" s="33"/>
      <c r="F259" s="33"/>
      <c r="G259" s="35"/>
      <c r="H259" s="35"/>
      <c r="I259" s="29" t="str">
        <f aca="false">IF(G259="","",G259-H259)</f>
        <v/>
      </c>
      <c r="J259" s="36"/>
      <c r="K259" s="37"/>
      <c r="L259" s="33"/>
      <c r="M259" s="29" t="str">
        <f aca="false">IF(G259="","",I259*K259)</f>
        <v/>
      </c>
      <c r="N259" s="32" t="str">
        <f aca="false">IF(G259="","",IF(F259="","Diğer",F259))</f>
        <v/>
      </c>
    </row>
    <row r="260" customFormat="false" ht="15" hidden="false" customHeight="false" outlineLevel="0" collapsed="false">
      <c r="A260" s="33"/>
      <c r="B260" s="34"/>
      <c r="C260" s="33"/>
      <c r="D260" s="33"/>
      <c r="E260" s="33"/>
      <c r="F260" s="33"/>
      <c r="G260" s="35"/>
      <c r="H260" s="35"/>
      <c r="I260" s="29" t="str">
        <f aca="false">IF(G260="","",G260-H260)</f>
        <v/>
      </c>
      <c r="J260" s="36"/>
      <c r="K260" s="37"/>
      <c r="L260" s="33"/>
      <c r="M260" s="29" t="str">
        <f aca="false">IF(G260="","",I260*K260)</f>
        <v/>
      </c>
      <c r="N260" s="32" t="str">
        <f aca="false">IF(G260="","",IF(F260="","Diğer",F260))</f>
        <v/>
      </c>
    </row>
    <row r="261" customFormat="false" ht="15" hidden="false" customHeight="false" outlineLevel="0" collapsed="false">
      <c r="A261" s="33"/>
      <c r="B261" s="34"/>
      <c r="C261" s="33"/>
      <c r="D261" s="33"/>
      <c r="E261" s="33"/>
      <c r="F261" s="33"/>
      <c r="G261" s="35"/>
      <c r="H261" s="35"/>
      <c r="I261" s="29" t="str">
        <f aca="false">IF(G261="","",G261-H261)</f>
        <v/>
      </c>
      <c r="J261" s="36"/>
      <c r="K261" s="37"/>
      <c r="L261" s="33"/>
      <c r="M261" s="29" t="str">
        <f aca="false">IF(G261="","",I261*K261)</f>
        <v/>
      </c>
      <c r="N261" s="32" t="str">
        <f aca="false">IF(G261="","",IF(F261="","Diğer",F261))</f>
        <v/>
      </c>
    </row>
    <row r="262" customFormat="false" ht="15" hidden="false" customHeight="false" outlineLevel="0" collapsed="false">
      <c r="A262" s="33"/>
      <c r="B262" s="34"/>
      <c r="C262" s="33"/>
      <c r="D262" s="33"/>
      <c r="E262" s="33"/>
      <c r="F262" s="33"/>
      <c r="G262" s="35"/>
      <c r="H262" s="35"/>
      <c r="I262" s="29" t="str">
        <f aca="false">IF(G262="","",G262-H262)</f>
        <v/>
      </c>
      <c r="J262" s="36"/>
      <c r="K262" s="37"/>
      <c r="L262" s="33"/>
      <c r="M262" s="29" t="str">
        <f aca="false">IF(G262="","",I262*K262)</f>
        <v/>
      </c>
      <c r="N262" s="32" t="str">
        <f aca="false">IF(G262="","",IF(F262="","Diğer",F262))</f>
        <v/>
      </c>
    </row>
    <row r="263" customFormat="false" ht="15" hidden="false" customHeight="false" outlineLevel="0" collapsed="false">
      <c r="A263" s="33"/>
      <c r="B263" s="34"/>
      <c r="C263" s="33"/>
      <c r="D263" s="33"/>
      <c r="E263" s="33"/>
      <c r="F263" s="33"/>
      <c r="G263" s="35"/>
      <c r="H263" s="35"/>
      <c r="I263" s="29" t="str">
        <f aca="false">IF(G263="","",G263-H263)</f>
        <v/>
      </c>
      <c r="J263" s="36"/>
      <c r="K263" s="37"/>
      <c r="L263" s="33"/>
      <c r="M263" s="29" t="str">
        <f aca="false">IF(G263="","",I263*K263)</f>
        <v/>
      </c>
      <c r="N263" s="32" t="str">
        <f aca="false">IF(G263="","",IF(F263="","Diğer",F263))</f>
        <v/>
      </c>
    </row>
    <row r="264" customFormat="false" ht="15" hidden="false" customHeight="false" outlineLevel="0" collapsed="false">
      <c r="A264" s="33"/>
      <c r="B264" s="34"/>
      <c r="C264" s="33"/>
      <c r="D264" s="33"/>
      <c r="E264" s="33"/>
      <c r="F264" s="33"/>
      <c r="G264" s="35"/>
      <c r="H264" s="35"/>
      <c r="I264" s="29" t="str">
        <f aca="false">IF(G264="","",G264-H264)</f>
        <v/>
      </c>
      <c r="J264" s="36"/>
      <c r="K264" s="37"/>
      <c r="L264" s="33"/>
      <c r="M264" s="29" t="str">
        <f aca="false">IF(G264="","",I264*K264)</f>
        <v/>
      </c>
      <c r="N264" s="32" t="str">
        <f aca="false">IF(G264="","",IF(F264="","Diğer",F264))</f>
        <v/>
      </c>
    </row>
    <row r="265" customFormat="false" ht="15" hidden="false" customHeight="false" outlineLevel="0" collapsed="false">
      <c r="A265" s="33"/>
      <c r="B265" s="34"/>
      <c r="C265" s="33"/>
      <c r="D265" s="33"/>
      <c r="E265" s="33"/>
      <c r="F265" s="33"/>
      <c r="G265" s="35"/>
      <c r="H265" s="35"/>
      <c r="I265" s="29" t="str">
        <f aca="false">IF(G265="","",G265-H265)</f>
        <v/>
      </c>
      <c r="J265" s="36"/>
      <c r="K265" s="37"/>
      <c r="L265" s="33"/>
      <c r="M265" s="29" t="str">
        <f aca="false">IF(G265="","",I265*K265)</f>
        <v/>
      </c>
      <c r="N265" s="32" t="str">
        <f aca="false">IF(G265="","",IF(F265="","Diğer",F265))</f>
        <v/>
      </c>
    </row>
    <row r="266" customFormat="false" ht="15" hidden="false" customHeight="false" outlineLevel="0" collapsed="false">
      <c r="A266" s="33"/>
      <c r="B266" s="34"/>
      <c r="C266" s="33"/>
      <c r="D266" s="33"/>
      <c r="E266" s="33"/>
      <c r="F266" s="33"/>
      <c r="G266" s="35"/>
      <c r="H266" s="35"/>
      <c r="I266" s="29" t="str">
        <f aca="false">IF(G266="","",G266-H266)</f>
        <v/>
      </c>
      <c r="J266" s="36"/>
      <c r="K266" s="37"/>
      <c r="L266" s="33"/>
      <c r="M266" s="29" t="str">
        <f aca="false">IF(G266="","",I266*K266)</f>
        <v/>
      </c>
      <c r="N266" s="32" t="str">
        <f aca="false">IF(G266="","",IF(F266="","Diğer",F266))</f>
        <v/>
      </c>
    </row>
    <row r="267" customFormat="false" ht="15" hidden="false" customHeight="false" outlineLevel="0" collapsed="false">
      <c r="A267" s="33"/>
      <c r="B267" s="34"/>
      <c r="C267" s="33"/>
      <c r="D267" s="33"/>
      <c r="E267" s="33"/>
      <c r="F267" s="33"/>
      <c r="G267" s="35"/>
      <c r="H267" s="35"/>
      <c r="I267" s="29" t="str">
        <f aca="false">IF(G267="","",G267-H267)</f>
        <v/>
      </c>
      <c r="J267" s="36"/>
      <c r="K267" s="37"/>
      <c r="L267" s="33"/>
      <c r="M267" s="29" t="str">
        <f aca="false">IF(G267="","",I267*K267)</f>
        <v/>
      </c>
      <c r="N267" s="32" t="str">
        <f aca="false">IF(G267="","",IF(F267="","Diğer",F267))</f>
        <v/>
      </c>
    </row>
    <row r="268" customFormat="false" ht="15" hidden="false" customHeight="false" outlineLevel="0" collapsed="false">
      <c r="A268" s="33"/>
      <c r="B268" s="34"/>
      <c r="C268" s="33"/>
      <c r="D268" s="33"/>
      <c r="E268" s="33"/>
      <c r="F268" s="33"/>
      <c r="G268" s="35"/>
      <c r="H268" s="35"/>
      <c r="I268" s="29" t="str">
        <f aca="false">IF(G268="","",G268-H268)</f>
        <v/>
      </c>
      <c r="J268" s="36"/>
      <c r="K268" s="37"/>
      <c r="L268" s="33"/>
      <c r="M268" s="29" t="str">
        <f aca="false">IF(G268="","",I268*K268)</f>
        <v/>
      </c>
      <c r="N268" s="32" t="str">
        <f aca="false">IF(G268="","",IF(F268="","Diğer",F268))</f>
        <v/>
      </c>
    </row>
    <row r="269" customFormat="false" ht="15" hidden="false" customHeight="false" outlineLevel="0" collapsed="false">
      <c r="A269" s="33"/>
      <c r="B269" s="34"/>
      <c r="C269" s="33"/>
      <c r="D269" s="33"/>
      <c r="E269" s="33"/>
      <c r="F269" s="33"/>
      <c r="G269" s="35"/>
      <c r="H269" s="35"/>
      <c r="I269" s="29" t="str">
        <f aca="false">IF(G269="","",G269-H269)</f>
        <v/>
      </c>
      <c r="J269" s="36"/>
      <c r="K269" s="37"/>
      <c r="L269" s="33"/>
      <c r="M269" s="29" t="str">
        <f aca="false">IF(G269="","",I269*K269)</f>
        <v/>
      </c>
      <c r="N269" s="32" t="str">
        <f aca="false">IF(G269="","",IF(F269="","Diğer",F269))</f>
        <v/>
      </c>
    </row>
    <row r="270" customFormat="false" ht="15" hidden="false" customHeight="false" outlineLevel="0" collapsed="false">
      <c r="A270" s="33"/>
      <c r="B270" s="34"/>
      <c r="C270" s="33"/>
      <c r="D270" s="33"/>
      <c r="E270" s="33"/>
      <c r="F270" s="33"/>
      <c r="G270" s="35"/>
      <c r="H270" s="35"/>
      <c r="I270" s="29" t="str">
        <f aca="false">IF(G270="","",G270-H270)</f>
        <v/>
      </c>
      <c r="J270" s="36"/>
      <c r="K270" s="37"/>
      <c r="L270" s="33"/>
      <c r="M270" s="29" t="str">
        <f aca="false">IF(G270="","",I270*K270)</f>
        <v/>
      </c>
      <c r="N270" s="32" t="str">
        <f aca="false">IF(G270="","",IF(F270="","Diğer",F270))</f>
        <v/>
      </c>
    </row>
    <row r="271" customFormat="false" ht="15" hidden="false" customHeight="false" outlineLevel="0" collapsed="false">
      <c r="A271" s="33"/>
      <c r="B271" s="34"/>
      <c r="C271" s="33"/>
      <c r="D271" s="33"/>
      <c r="E271" s="33"/>
      <c r="F271" s="33"/>
      <c r="G271" s="35"/>
      <c r="H271" s="35"/>
      <c r="I271" s="29" t="str">
        <f aca="false">IF(G271="","",G271-H271)</f>
        <v/>
      </c>
      <c r="J271" s="36"/>
      <c r="K271" s="37"/>
      <c r="L271" s="33"/>
      <c r="M271" s="29" t="str">
        <f aca="false">IF(G271="","",I271*K271)</f>
        <v/>
      </c>
      <c r="N271" s="32" t="str">
        <f aca="false">IF(G271="","",IF(F271="","Diğer",F271))</f>
        <v/>
      </c>
    </row>
    <row r="272" customFormat="false" ht="15" hidden="false" customHeight="false" outlineLevel="0" collapsed="false">
      <c r="A272" s="33"/>
      <c r="B272" s="34"/>
      <c r="C272" s="33"/>
      <c r="D272" s="33"/>
      <c r="E272" s="33"/>
      <c r="F272" s="33"/>
      <c r="G272" s="35"/>
      <c r="H272" s="35"/>
      <c r="I272" s="29" t="str">
        <f aca="false">IF(G272="","",G272-H272)</f>
        <v/>
      </c>
      <c r="J272" s="36"/>
      <c r="K272" s="37"/>
      <c r="L272" s="33"/>
      <c r="M272" s="29" t="str">
        <f aca="false">IF(G272="","",I272*K272)</f>
        <v/>
      </c>
      <c r="N272" s="32" t="str">
        <f aca="false">IF(G272="","",IF(F272="","Diğer",F272))</f>
        <v/>
      </c>
    </row>
    <row r="273" customFormat="false" ht="15" hidden="false" customHeight="false" outlineLevel="0" collapsed="false">
      <c r="A273" s="33"/>
      <c r="B273" s="34"/>
      <c r="C273" s="33"/>
      <c r="D273" s="33"/>
      <c r="E273" s="33"/>
      <c r="F273" s="33"/>
      <c r="G273" s="35"/>
      <c r="H273" s="35"/>
      <c r="I273" s="29" t="str">
        <f aca="false">IF(G273="","",G273-H273)</f>
        <v/>
      </c>
      <c r="J273" s="36"/>
      <c r="K273" s="37"/>
      <c r="L273" s="33"/>
      <c r="M273" s="29" t="str">
        <f aca="false">IF(G273="","",I273*K273)</f>
        <v/>
      </c>
      <c r="N273" s="32" t="str">
        <f aca="false">IF(G273="","",IF(F273="","Diğer",F273))</f>
        <v/>
      </c>
    </row>
    <row r="274" customFormat="false" ht="15" hidden="false" customHeight="false" outlineLevel="0" collapsed="false">
      <c r="A274" s="33"/>
      <c r="B274" s="34"/>
      <c r="C274" s="33"/>
      <c r="D274" s="33"/>
      <c r="E274" s="33"/>
      <c r="F274" s="33"/>
      <c r="G274" s="35"/>
      <c r="H274" s="35"/>
      <c r="I274" s="29" t="str">
        <f aca="false">IF(G274="","",G274-H274)</f>
        <v/>
      </c>
      <c r="J274" s="36"/>
      <c r="K274" s="37"/>
      <c r="L274" s="33"/>
      <c r="M274" s="29" t="str">
        <f aca="false">IF(G274="","",I274*K274)</f>
        <v/>
      </c>
      <c r="N274" s="32" t="str">
        <f aca="false">IF(G274="","",IF(F274="","Diğer",F274))</f>
        <v/>
      </c>
    </row>
    <row r="275" customFormat="false" ht="15" hidden="false" customHeight="false" outlineLevel="0" collapsed="false">
      <c r="A275" s="33"/>
      <c r="B275" s="34"/>
      <c r="C275" s="33"/>
      <c r="D275" s="33"/>
      <c r="E275" s="33"/>
      <c r="F275" s="33"/>
      <c r="G275" s="35"/>
      <c r="H275" s="35"/>
      <c r="I275" s="29" t="str">
        <f aca="false">IF(G275="","",G275-H275)</f>
        <v/>
      </c>
      <c r="J275" s="36"/>
      <c r="K275" s="37"/>
      <c r="L275" s="33"/>
      <c r="M275" s="29" t="str">
        <f aca="false">IF(G275="","",I275*K275)</f>
        <v/>
      </c>
      <c r="N275" s="32" t="str">
        <f aca="false">IF(G275="","",IF(F275="","Diğer",F275))</f>
        <v/>
      </c>
    </row>
    <row r="276" customFormat="false" ht="15" hidden="false" customHeight="false" outlineLevel="0" collapsed="false">
      <c r="A276" s="33"/>
      <c r="B276" s="34"/>
      <c r="C276" s="33"/>
      <c r="D276" s="33"/>
      <c r="E276" s="33"/>
      <c r="F276" s="33"/>
      <c r="G276" s="35"/>
      <c r="H276" s="35"/>
      <c r="I276" s="29" t="str">
        <f aca="false">IF(G276="","",G276-H276)</f>
        <v/>
      </c>
      <c r="J276" s="36"/>
      <c r="K276" s="37"/>
      <c r="L276" s="33"/>
      <c r="M276" s="29" t="str">
        <f aca="false">IF(G276="","",I276*K276)</f>
        <v/>
      </c>
      <c r="N276" s="32" t="str">
        <f aca="false">IF(G276="","",IF(F276="","Diğer",F276))</f>
        <v/>
      </c>
    </row>
    <row r="277" customFormat="false" ht="15" hidden="false" customHeight="false" outlineLevel="0" collapsed="false">
      <c r="A277" s="33"/>
      <c r="B277" s="34"/>
      <c r="C277" s="33"/>
      <c r="D277" s="33"/>
      <c r="E277" s="33"/>
      <c r="F277" s="33"/>
      <c r="G277" s="35"/>
      <c r="H277" s="35"/>
      <c r="I277" s="29" t="str">
        <f aca="false">IF(G277="","",G277-H277)</f>
        <v/>
      </c>
      <c r="J277" s="36"/>
      <c r="K277" s="37"/>
      <c r="L277" s="33"/>
      <c r="M277" s="29" t="str">
        <f aca="false">IF(G277="","",I277*K277)</f>
        <v/>
      </c>
      <c r="N277" s="32" t="str">
        <f aca="false">IF(G277="","",IF(F277="","Diğer",F277))</f>
        <v/>
      </c>
    </row>
    <row r="278" customFormat="false" ht="15" hidden="false" customHeight="false" outlineLevel="0" collapsed="false">
      <c r="A278" s="33"/>
      <c r="B278" s="34"/>
      <c r="C278" s="33"/>
      <c r="D278" s="33"/>
      <c r="E278" s="33"/>
      <c r="F278" s="33"/>
      <c r="G278" s="35"/>
      <c r="H278" s="35"/>
      <c r="I278" s="29" t="str">
        <f aca="false">IF(G278="","",G278-H278)</f>
        <v/>
      </c>
      <c r="J278" s="36"/>
      <c r="K278" s="37"/>
      <c r="L278" s="33"/>
      <c r="M278" s="29" t="str">
        <f aca="false">IF(G278="","",I278*K278)</f>
        <v/>
      </c>
      <c r="N278" s="32" t="str">
        <f aca="false">IF(G278="","",IF(F278="","Diğer",F278))</f>
        <v/>
      </c>
    </row>
    <row r="279" customFormat="false" ht="15" hidden="false" customHeight="false" outlineLevel="0" collapsed="false">
      <c r="A279" s="33"/>
      <c r="B279" s="34"/>
      <c r="C279" s="33"/>
      <c r="D279" s="33"/>
      <c r="E279" s="33"/>
      <c r="F279" s="33"/>
      <c r="G279" s="35"/>
      <c r="H279" s="35"/>
      <c r="I279" s="29" t="str">
        <f aca="false">IF(G279="","",G279-H279)</f>
        <v/>
      </c>
      <c r="J279" s="36"/>
      <c r="K279" s="37"/>
      <c r="L279" s="33"/>
      <c r="M279" s="29" t="str">
        <f aca="false">IF(G279="","",I279*K279)</f>
        <v/>
      </c>
      <c r="N279" s="32" t="str">
        <f aca="false">IF(G279="","",IF(F279="","Diğer",F279))</f>
        <v/>
      </c>
    </row>
    <row r="280" customFormat="false" ht="15" hidden="false" customHeight="false" outlineLevel="0" collapsed="false">
      <c r="A280" s="33"/>
      <c r="B280" s="34"/>
      <c r="C280" s="33"/>
      <c r="D280" s="33"/>
      <c r="E280" s="33"/>
      <c r="F280" s="33"/>
      <c r="G280" s="35"/>
      <c r="H280" s="35"/>
      <c r="I280" s="29" t="str">
        <f aca="false">IF(G280="","",G280-H280)</f>
        <v/>
      </c>
      <c r="J280" s="36"/>
      <c r="K280" s="37"/>
      <c r="L280" s="33"/>
      <c r="M280" s="29" t="str">
        <f aca="false">IF(G280="","",I280*K280)</f>
        <v/>
      </c>
      <c r="N280" s="32" t="str">
        <f aca="false">IF(G280="","",IF(F280="","Diğer",F280))</f>
        <v/>
      </c>
    </row>
    <row r="281" customFormat="false" ht="15" hidden="false" customHeight="false" outlineLevel="0" collapsed="false">
      <c r="A281" s="33"/>
      <c r="B281" s="34"/>
      <c r="C281" s="33"/>
      <c r="D281" s="33"/>
      <c r="E281" s="33"/>
      <c r="F281" s="33"/>
      <c r="G281" s="35"/>
      <c r="H281" s="35"/>
      <c r="I281" s="29" t="str">
        <f aca="false">IF(G281="","",G281-H281)</f>
        <v/>
      </c>
      <c r="J281" s="36"/>
      <c r="K281" s="37"/>
      <c r="L281" s="33"/>
      <c r="M281" s="29" t="str">
        <f aca="false">IF(G281="","",I281*K281)</f>
        <v/>
      </c>
      <c r="N281" s="32" t="str">
        <f aca="false">IF(G281="","",IF(F281="","Diğer",F281))</f>
        <v/>
      </c>
    </row>
    <row r="282" customFormat="false" ht="15" hidden="false" customHeight="false" outlineLevel="0" collapsed="false">
      <c r="A282" s="33"/>
      <c r="B282" s="34"/>
      <c r="C282" s="33"/>
      <c r="D282" s="33"/>
      <c r="E282" s="33"/>
      <c r="F282" s="33"/>
      <c r="G282" s="35"/>
      <c r="H282" s="35"/>
      <c r="I282" s="29" t="str">
        <f aca="false">IF(G282="","",G282-H282)</f>
        <v/>
      </c>
      <c r="J282" s="36"/>
      <c r="K282" s="37"/>
      <c r="L282" s="33"/>
      <c r="M282" s="29" t="str">
        <f aca="false">IF(G282="","",I282*K282)</f>
        <v/>
      </c>
      <c r="N282" s="32" t="str">
        <f aca="false">IF(G282="","",IF(F282="","Diğer",F282))</f>
        <v/>
      </c>
    </row>
    <row r="283" customFormat="false" ht="15" hidden="false" customHeight="false" outlineLevel="0" collapsed="false">
      <c r="A283" s="33"/>
      <c r="B283" s="34"/>
      <c r="C283" s="33"/>
      <c r="D283" s="33"/>
      <c r="E283" s="33"/>
      <c r="F283" s="33"/>
      <c r="G283" s="35"/>
      <c r="H283" s="35"/>
      <c r="I283" s="29" t="str">
        <f aca="false">IF(G283="","",G283-H283)</f>
        <v/>
      </c>
      <c r="J283" s="36"/>
      <c r="K283" s="37"/>
      <c r="L283" s="33"/>
      <c r="M283" s="29" t="str">
        <f aca="false">IF(G283="","",I283*K283)</f>
        <v/>
      </c>
      <c r="N283" s="32" t="str">
        <f aca="false">IF(G283="","",IF(F283="","Diğer",F283))</f>
        <v/>
      </c>
    </row>
    <row r="284" customFormat="false" ht="15" hidden="false" customHeight="false" outlineLevel="0" collapsed="false">
      <c r="A284" s="33"/>
      <c r="B284" s="34"/>
      <c r="C284" s="33"/>
      <c r="D284" s="33"/>
      <c r="E284" s="33"/>
      <c r="F284" s="33"/>
      <c r="G284" s="35"/>
      <c r="H284" s="35"/>
      <c r="I284" s="29" t="str">
        <f aca="false">IF(G284="","",G284-H284)</f>
        <v/>
      </c>
      <c r="J284" s="36"/>
      <c r="K284" s="37"/>
      <c r="L284" s="33"/>
      <c r="M284" s="29" t="str">
        <f aca="false">IF(G284="","",I284*K284)</f>
        <v/>
      </c>
      <c r="N284" s="32" t="str">
        <f aca="false">IF(G284="","",IF(F284="","Diğer",F284))</f>
        <v/>
      </c>
    </row>
    <row r="285" customFormat="false" ht="15" hidden="false" customHeight="false" outlineLevel="0" collapsed="false">
      <c r="A285" s="33"/>
      <c r="B285" s="34"/>
      <c r="C285" s="33"/>
      <c r="D285" s="33"/>
      <c r="E285" s="33"/>
      <c r="F285" s="33"/>
      <c r="G285" s="35"/>
      <c r="H285" s="35"/>
      <c r="I285" s="29" t="str">
        <f aca="false">IF(G285="","",G285-H285)</f>
        <v/>
      </c>
      <c r="J285" s="36"/>
      <c r="K285" s="37"/>
      <c r="L285" s="33"/>
      <c r="M285" s="29" t="str">
        <f aca="false">IF(G285="","",I285*K285)</f>
        <v/>
      </c>
      <c r="N285" s="32" t="str">
        <f aca="false">IF(G285="","",IF(F285="","Diğer",F285))</f>
        <v/>
      </c>
    </row>
    <row r="286" customFormat="false" ht="15" hidden="false" customHeight="false" outlineLevel="0" collapsed="false">
      <c r="A286" s="33"/>
      <c r="B286" s="34"/>
      <c r="C286" s="33"/>
      <c r="D286" s="33"/>
      <c r="E286" s="33"/>
      <c r="F286" s="33"/>
      <c r="G286" s="35"/>
      <c r="H286" s="35"/>
      <c r="I286" s="29" t="str">
        <f aca="false">IF(G286="","",G286-H286)</f>
        <v/>
      </c>
      <c r="J286" s="36"/>
      <c r="K286" s="37"/>
      <c r="L286" s="33"/>
      <c r="M286" s="29" t="str">
        <f aca="false">IF(G286="","",I286*K286)</f>
        <v/>
      </c>
      <c r="N286" s="32" t="str">
        <f aca="false">IF(G286="","",IF(F286="","Diğer",F286))</f>
        <v/>
      </c>
    </row>
    <row r="287" customFormat="false" ht="15" hidden="false" customHeight="false" outlineLevel="0" collapsed="false">
      <c r="A287" s="33"/>
      <c r="B287" s="34"/>
      <c r="C287" s="33"/>
      <c r="D287" s="33"/>
      <c r="E287" s="33"/>
      <c r="F287" s="33"/>
      <c r="G287" s="35"/>
      <c r="H287" s="35"/>
      <c r="I287" s="29" t="str">
        <f aca="false">IF(G287="","",G287-H287)</f>
        <v/>
      </c>
      <c r="J287" s="36"/>
      <c r="K287" s="37"/>
      <c r="L287" s="33"/>
      <c r="M287" s="29" t="str">
        <f aca="false">IF(G287="","",I287*K287)</f>
        <v/>
      </c>
      <c r="N287" s="32" t="str">
        <f aca="false">IF(G287="","",IF(F287="","Diğer",F287))</f>
        <v/>
      </c>
    </row>
    <row r="288" customFormat="false" ht="15" hidden="false" customHeight="false" outlineLevel="0" collapsed="false">
      <c r="A288" s="33"/>
      <c r="B288" s="34"/>
      <c r="C288" s="33"/>
      <c r="D288" s="33"/>
      <c r="E288" s="33"/>
      <c r="F288" s="33"/>
      <c r="G288" s="35"/>
      <c r="H288" s="35"/>
      <c r="I288" s="29" t="str">
        <f aca="false">IF(G288="","",G288-H288)</f>
        <v/>
      </c>
      <c r="J288" s="36"/>
      <c r="K288" s="37"/>
      <c r="L288" s="33"/>
      <c r="M288" s="29" t="str">
        <f aca="false">IF(G288="","",I288*K288)</f>
        <v/>
      </c>
      <c r="N288" s="32" t="str">
        <f aca="false">IF(G288="","",IF(F288="","Diğer",F288))</f>
        <v/>
      </c>
    </row>
    <row r="289" customFormat="false" ht="15" hidden="false" customHeight="false" outlineLevel="0" collapsed="false">
      <c r="A289" s="33"/>
      <c r="B289" s="34"/>
      <c r="C289" s="33"/>
      <c r="D289" s="33"/>
      <c r="E289" s="33"/>
      <c r="F289" s="33"/>
      <c r="G289" s="35"/>
      <c r="H289" s="35"/>
      <c r="I289" s="29" t="str">
        <f aca="false">IF(G289="","",G289-H289)</f>
        <v/>
      </c>
      <c r="J289" s="36"/>
      <c r="K289" s="37"/>
      <c r="L289" s="33"/>
      <c r="M289" s="29" t="str">
        <f aca="false">IF(G289="","",I289*K289)</f>
        <v/>
      </c>
      <c r="N289" s="32" t="str">
        <f aca="false">IF(G289="","",IF(F289="","Diğer",F289))</f>
        <v/>
      </c>
    </row>
    <row r="290" customFormat="false" ht="15" hidden="false" customHeight="false" outlineLevel="0" collapsed="false">
      <c r="A290" s="33"/>
      <c r="B290" s="34"/>
      <c r="C290" s="33"/>
      <c r="D290" s="33"/>
      <c r="E290" s="33"/>
      <c r="F290" s="33"/>
      <c r="G290" s="35"/>
      <c r="H290" s="35"/>
      <c r="I290" s="29" t="str">
        <f aca="false">IF(G290="","",G290-H290)</f>
        <v/>
      </c>
      <c r="J290" s="36"/>
      <c r="K290" s="37"/>
      <c r="L290" s="33"/>
      <c r="M290" s="29" t="str">
        <f aca="false">IF(G290="","",I290*K290)</f>
        <v/>
      </c>
      <c r="N290" s="32" t="str">
        <f aca="false">IF(G290="","",IF(F290="","Diğer",F290))</f>
        <v/>
      </c>
    </row>
    <row r="291" customFormat="false" ht="15" hidden="false" customHeight="false" outlineLevel="0" collapsed="false">
      <c r="A291" s="33"/>
      <c r="B291" s="34"/>
      <c r="C291" s="33"/>
      <c r="D291" s="33"/>
      <c r="E291" s="33"/>
      <c r="F291" s="33"/>
      <c r="G291" s="35"/>
      <c r="H291" s="35"/>
      <c r="I291" s="29" t="str">
        <f aca="false">IF(G291="","",G291-H291)</f>
        <v/>
      </c>
      <c r="J291" s="36"/>
      <c r="K291" s="37"/>
      <c r="L291" s="33"/>
      <c r="M291" s="29" t="str">
        <f aca="false">IF(G291="","",I291*K291)</f>
        <v/>
      </c>
      <c r="N291" s="32" t="str">
        <f aca="false">IF(G291="","",IF(F291="","Diğer",F291))</f>
        <v/>
      </c>
    </row>
    <row r="292" customFormat="false" ht="15" hidden="false" customHeight="false" outlineLevel="0" collapsed="false">
      <c r="A292" s="33"/>
      <c r="B292" s="34"/>
      <c r="C292" s="33"/>
      <c r="D292" s="33"/>
      <c r="E292" s="33"/>
      <c r="F292" s="33"/>
      <c r="G292" s="35"/>
      <c r="H292" s="35"/>
      <c r="I292" s="29" t="str">
        <f aca="false">IF(G292="","",G292-H292)</f>
        <v/>
      </c>
      <c r="J292" s="36"/>
      <c r="K292" s="37"/>
      <c r="L292" s="33"/>
      <c r="M292" s="29" t="str">
        <f aca="false">IF(G292="","",I292*K292)</f>
        <v/>
      </c>
      <c r="N292" s="32" t="str">
        <f aca="false">IF(G292="","",IF(F292="","Diğer",F292))</f>
        <v/>
      </c>
    </row>
    <row r="293" customFormat="false" ht="15" hidden="false" customHeight="false" outlineLevel="0" collapsed="false">
      <c r="A293" s="33"/>
      <c r="B293" s="34"/>
      <c r="C293" s="33"/>
      <c r="D293" s="33"/>
      <c r="E293" s="33"/>
      <c r="F293" s="33"/>
      <c r="G293" s="35"/>
      <c r="H293" s="35"/>
      <c r="I293" s="29" t="str">
        <f aca="false">IF(G293="","",G293-H293)</f>
        <v/>
      </c>
      <c r="J293" s="36"/>
      <c r="K293" s="37"/>
      <c r="L293" s="33"/>
      <c r="M293" s="29" t="str">
        <f aca="false">IF(G293="","",I293*K293)</f>
        <v/>
      </c>
      <c r="N293" s="32" t="str">
        <f aca="false">IF(G293="","",IF(F293="","Diğer",F293))</f>
        <v/>
      </c>
    </row>
    <row r="294" customFormat="false" ht="15" hidden="false" customHeight="false" outlineLevel="0" collapsed="false">
      <c r="A294" s="33"/>
      <c r="B294" s="34"/>
      <c r="C294" s="33"/>
      <c r="D294" s="33"/>
      <c r="E294" s="33"/>
      <c r="F294" s="33"/>
      <c r="G294" s="35"/>
      <c r="H294" s="35"/>
      <c r="I294" s="29" t="str">
        <f aca="false">IF(G294="","",G294-H294)</f>
        <v/>
      </c>
      <c r="J294" s="36"/>
      <c r="K294" s="37"/>
      <c r="L294" s="33"/>
      <c r="M294" s="29" t="str">
        <f aca="false">IF(G294="","",I294*K294)</f>
        <v/>
      </c>
      <c r="N294" s="32" t="str">
        <f aca="false">IF(G294="","",IF(F294="","Diğer",F294))</f>
        <v/>
      </c>
    </row>
    <row r="295" customFormat="false" ht="15" hidden="false" customHeight="false" outlineLevel="0" collapsed="false">
      <c r="A295" s="33"/>
      <c r="B295" s="34"/>
      <c r="C295" s="33"/>
      <c r="D295" s="33"/>
      <c r="E295" s="33"/>
      <c r="F295" s="33"/>
      <c r="G295" s="35"/>
      <c r="H295" s="35"/>
      <c r="I295" s="29" t="str">
        <f aca="false">IF(G295="","",G295-H295)</f>
        <v/>
      </c>
      <c r="J295" s="36"/>
      <c r="K295" s="37"/>
      <c r="L295" s="33"/>
      <c r="M295" s="29" t="str">
        <f aca="false">IF(G295="","",I295*K295)</f>
        <v/>
      </c>
      <c r="N295" s="32" t="str">
        <f aca="false">IF(G295="","",IF(F295="","Diğer",F295))</f>
        <v/>
      </c>
    </row>
    <row r="296" customFormat="false" ht="15" hidden="false" customHeight="false" outlineLevel="0" collapsed="false">
      <c r="A296" s="33"/>
      <c r="B296" s="34"/>
      <c r="C296" s="33"/>
      <c r="D296" s="33"/>
      <c r="E296" s="33"/>
      <c r="F296" s="33"/>
      <c r="G296" s="35"/>
      <c r="H296" s="35"/>
      <c r="I296" s="29" t="str">
        <f aca="false">IF(G296="","",G296-H296)</f>
        <v/>
      </c>
      <c r="J296" s="36"/>
      <c r="K296" s="37"/>
      <c r="L296" s="33"/>
      <c r="M296" s="29" t="str">
        <f aca="false">IF(G296="","",I296*K296)</f>
        <v/>
      </c>
      <c r="N296" s="32" t="str">
        <f aca="false">IF(G296="","",IF(F296="","Diğer",F296))</f>
        <v/>
      </c>
    </row>
    <row r="297" customFormat="false" ht="15" hidden="false" customHeight="false" outlineLevel="0" collapsed="false">
      <c r="A297" s="33"/>
      <c r="B297" s="34"/>
      <c r="C297" s="33"/>
      <c r="D297" s="33"/>
      <c r="E297" s="33"/>
      <c r="F297" s="33"/>
      <c r="G297" s="35"/>
      <c r="H297" s="35"/>
      <c r="I297" s="29" t="str">
        <f aca="false">IF(G297="","",G297-H297)</f>
        <v/>
      </c>
      <c r="J297" s="36"/>
      <c r="K297" s="37"/>
      <c r="L297" s="33"/>
      <c r="M297" s="29" t="str">
        <f aca="false">IF(G297="","",I297*K297)</f>
        <v/>
      </c>
      <c r="N297" s="32" t="str">
        <f aca="false">IF(G297="","",IF(F297="","Diğer",F297))</f>
        <v/>
      </c>
    </row>
    <row r="298" customFormat="false" ht="15" hidden="false" customHeight="false" outlineLevel="0" collapsed="false">
      <c r="A298" s="33"/>
      <c r="B298" s="34"/>
      <c r="C298" s="33"/>
      <c r="D298" s="33"/>
      <c r="E298" s="33"/>
      <c r="F298" s="33"/>
      <c r="G298" s="35"/>
      <c r="H298" s="35"/>
      <c r="I298" s="29" t="str">
        <f aca="false">IF(G298="","",G298-H298)</f>
        <v/>
      </c>
      <c r="J298" s="36"/>
      <c r="K298" s="37"/>
      <c r="L298" s="33"/>
      <c r="M298" s="29" t="str">
        <f aca="false">IF(G298="","",I298*K298)</f>
        <v/>
      </c>
      <c r="N298" s="32" t="str">
        <f aca="false">IF(G298="","",IF(F298="","Diğer",F298))</f>
        <v/>
      </c>
    </row>
    <row r="299" customFormat="false" ht="15" hidden="false" customHeight="false" outlineLevel="0" collapsed="false">
      <c r="A299" s="33"/>
      <c r="B299" s="34"/>
      <c r="C299" s="33"/>
      <c r="D299" s="33"/>
      <c r="E299" s="33"/>
      <c r="F299" s="33"/>
      <c r="G299" s="35"/>
      <c r="H299" s="35"/>
      <c r="I299" s="29" t="str">
        <f aca="false">IF(G299="","",G299-H299)</f>
        <v/>
      </c>
      <c r="J299" s="36"/>
      <c r="K299" s="37"/>
      <c r="L299" s="33"/>
      <c r="M299" s="29" t="str">
        <f aca="false">IF(G299="","",I299*K299)</f>
        <v/>
      </c>
      <c r="N299" s="32" t="str">
        <f aca="false">IF(G299="","",IF(F299="","Diğer",F299))</f>
        <v/>
      </c>
    </row>
    <row r="300" customFormat="false" ht="15" hidden="false" customHeight="false" outlineLevel="0" collapsed="false">
      <c r="A300" s="33"/>
      <c r="B300" s="34"/>
      <c r="C300" s="33"/>
      <c r="D300" s="33"/>
      <c r="E300" s="33"/>
      <c r="F300" s="33"/>
      <c r="G300" s="35"/>
      <c r="H300" s="35"/>
      <c r="I300" s="29" t="str">
        <f aca="false">IF(G300="","",G300-H300)</f>
        <v/>
      </c>
      <c r="J300" s="36"/>
      <c r="K300" s="37"/>
      <c r="L300" s="33"/>
      <c r="M300" s="29" t="str">
        <f aca="false">IF(G300="","",I300*K300)</f>
        <v/>
      </c>
      <c r="N300" s="32" t="str">
        <f aca="false">IF(G300="","",IF(F300="","Diğer",F300))</f>
        <v/>
      </c>
    </row>
    <row r="301" customFormat="false" ht="15" hidden="false" customHeight="false" outlineLevel="0" collapsed="false">
      <c r="A301" s="33"/>
      <c r="B301" s="34"/>
      <c r="C301" s="33"/>
      <c r="D301" s="33"/>
      <c r="E301" s="33"/>
      <c r="F301" s="33"/>
      <c r="G301" s="35"/>
      <c r="H301" s="35"/>
      <c r="I301" s="29" t="str">
        <f aca="false">IF(G301="","",G301-H301)</f>
        <v/>
      </c>
      <c r="J301" s="36"/>
      <c r="K301" s="37"/>
      <c r="L301" s="33"/>
      <c r="M301" s="29" t="str">
        <f aca="false">IF(G301="","",I301*K301)</f>
        <v/>
      </c>
      <c r="N301" s="32" t="str">
        <f aca="false">IF(G301="","",IF(F301="","Diğer",F301))</f>
        <v/>
      </c>
    </row>
    <row r="302" customFormat="false" ht="15" hidden="false" customHeight="false" outlineLevel="0" collapsed="false">
      <c r="A302" s="33"/>
      <c r="B302" s="34"/>
      <c r="C302" s="33"/>
      <c r="D302" s="33"/>
      <c r="E302" s="33"/>
      <c r="F302" s="33"/>
      <c r="G302" s="35"/>
      <c r="H302" s="35"/>
      <c r="I302" s="29" t="str">
        <f aca="false">IF(G302="","",G302-H302)</f>
        <v/>
      </c>
      <c r="J302" s="36"/>
      <c r="K302" s="37"/>
      <c r="L302" s="33"/>
      <c r="M302" s="29" t="str">
        <f aca="false">IF(G302="","",I302*K302)</f>
        <v/>
      </c>
      <c r="N302" s="32" t="str">
        <f aca="false">IF(G302="","",IF(F302="","Diğer",F302))</f>
        <v/>
      </c>
    </row>
    <row r="303" customFormat="false" ht="15" hidden="false" customHeight="false" outlineLevel="0" collapsed="false">
      <c r="A303" s="33"/>
      <c r="B303" s="34"/>
      <c r="C303" s="33"/>
      <c r="D303" s="33"/>
      <c r="E303" s="33"/>
      <c r="F303" s="33"/>
      <c r="G303" s="35"/>
      <c r="H303" s="35"/>
      <c r="I303" s="29" t="str">
        <f aca="false">IF(G303="","",G303-H303)</f>
        <v/>
      </c>
      <c r="J303" s="36"/>
      <c r="K303" s="37"/>
      <c r="L303" s="33"/>
      <c r="M303" s="29" t="str">
        <f aca="false">IF(G303="","",I303*K303)</f>
        <v/>
      </c>
      <c r="N303" s="32" t="str">
        <f aca="false">IF(G303="","",IF(F303="","Diğer",F303))</f>
        <v/>
      </c>
    </row>
    <row r="304" customFormat="false" ht="15" hidden="false" customHeight="false" outlineLevel="0" collapsed="false">
      <c r="A304" s="33"/>
      <c r="B304" s="34"/>
      <c r="C304" s="33"/>
      <c r="D304" s="33"/>
      <c r="E304" s="33"/>
      <c r="F304" s="33"/>
      <c r="G304" s="35"/>
      <c r="H304" s="35"/>
      <c r="I304" s="29" t="str">
        <f aca="false">IF(G304="","",G304-H304)</f>
        <v/>
      </c>
      <c r="J304" s="36"/>
      <c r="K304" s="37"/>
      <c r="L304" s="33"/>
      <c r="M304" s="29" t="str">
        <f aca="false">IF(G304="","",I304*K304)</f>
        <v/>
      </c>
      <c r="N304" s="32" t="str">
        <f aca="false">IF(G304="","",IF(F304="","Diğer",F304))</f>
        <v/>
      </c>
    </row>
    <row r="305" customFormat="false" ht="15" hidden="false" customHeight="false" outlineLevel="0" collapsed="false">
      <c r="A305" s="33"/>
      <c r="B305" s="34"/>
      <c r="C305" s="33"/>
      <c r="D305" s="33"/>
      <c r="E305" s="33"/>
      <c r="F305" s="33"/>
      <c r="G305" s="35"/>
      <c r="H305" s="35"/>
      <c r="I305" s="29" t="str">
        <f aca="false">IF(G305="","",G305-H305)</f>
        <v/>
      </c>
      <c r="J305" s="36"/>
      <c r="K305" s="37"/>
      <c r="L305" s="33"/>
      <c r="M305" s="29" t="str">
        <f aca="false">IF(G305="","",I305*K305)</f>
        <v/>
      </c>
      <c r="N305" s="32" t="str">
        <f aca="false">IF(G305="","",IF(F305="","Diğer",F305))</f>
        <v/>
      </c>
    </row>
    <row r="306" customFormat="false" ht="15" hidden="false" customHeight="false" outlineLevel="0" collapsed="false">
      <c r="A306" s="33"/>
      <c r="B306" s="34"/>
      <c r="C306" s="33"/>
      <c r="D306" s="33"/>
      <c r="E306" s="33"/>
      <c r="F306" s="33"/>
      <c r="G306" s="35"/>
      <c r="H306" s="35"/>
      <c r="I306" s="29" t="str">
        <f aca="false">IF(G306="","",G306-H306)</f>
        <v/>
      </c>
      <c r="J306" s="36"/>
      <c r="K306" s="37"/>
      <c r="L306" s="33"/>
      <c r="M306" s="29" t="str">
        <f aca="false">IF(G306="","",I306*K306)</f>
        <v/>
      </c>
      <c r="N306" s="32" t="str">
        <f aca="false">IF(G306="","",IF(F306="","Diğer",F306))</f>
        <v/>
      </c>
    </row>
    <row r="307" customFormat="false" ht="15" hidden="false" customHeight="false" outlineLevel="0" collapsed="false">
      <c r="A307" s="33"/>
      <c r="B307" s="34"/>
      <c r="C307" s="33"/>
      <c r="D307" s="33"/>
      <c r="E307" s="33"/>
      <c r="F307" s="33"/>
      <c r="G307" s="35"/>
      <c r="H307" s="35"/>
      <c r="I307" s="29" t="str">
        <f aca="false">IF(G307="","",G307-H307)</f>
        <v/>
      </c>
      <c r="J307" s="36"/>
      <c r="K307" s="37"/>
      <c r="L307" s="33"/>
      <c r="M307" s="29" t="str">
        <f aca="false">IF(G307="","",I307*K307)</f>
        <v/>
      </c>
      <c r="N307" s="32" t="str">
        <f aca="false">IF(G307="","",IF(F307="","Diğer",F307))</f>
        <v/>
      </c>
    </row>
    <row r="308" customFormat="false" ht="15" hidden="false" customHeight="false" outlineLevel="0" collapsed="false">
      <c r="A308" s="33"/>
      <c r="B308" s="34"/>
      <c r="C308" s="33"/>
      <c r="D308" s="33"/>
      <c r="E308" s="33"/>
      <c r="F308" s="33"/>
      <c r="G308" s="35"/>
      <c r="H308" s="35"/>
      <c r="I308" s="29" t="str">
        <f aca="false">IF(G308="","",G308-H308)</f>
        <v/>
      </c>
      <c r="J308" s="36"/>
      <c r="K308" s="37"/>
      <c r="L308" s="33"/>
      <c r="M308" s="29" t="str">
        <f aca="false">IF(G308="","",I308*K308)</f>
        <v/>
      </c>
      <c r="N308" s="32" t="str">
        <f aca="false">IF(G308="","",IF(F308="","Diğer",F308))</f>
        <v/>
      </c>
    </row>
    <row r="309" customFormat="false" ht="15" hidden="false" customHeight="false" outlineLevel="0" collapsed="false">
      <c r="A309" s="33"/>
      <c r="B309" s="34"/>
      <c r="C309" s="33"/>
      <c r="D309" s="33"/>
      <c r="E309" s="33"/>
      <c r="F309" s="33"/>
      <c r="G309" s="35"/>
      <c r="H309" s="35"/>
      <c r="I309" s="29" t="str">
        <f aca="false">IF(G309="","",G309-H309)</f>
        <v/>
      </c>
      <c r="J309" s="36"/>
      <c r="K309" s="37"/>
      <c r="L309" s="33"/>
      <c r="M309" s="29" t="str">
        <f aca="false">IF(G309="","",I309*K309)</f>
        <v/>
      </c>
      <c r="N309" s="32" t="str">
        <f aca="false">IF(G309="","",IF(F309="","Diğer",F309))</f>
        <v/>
      </c>
    </row>
    <row r="310" customFormat="false" ht="15" hidden="false" customHeight="false" outlineLevel="0" collapsed="false">
      <c r="A310" s="33"/>
      <c r="B310" s="34"/>
      <c r="C310" s="33"/>
      <c r="D310" s="33"/>
      <c r="E310" s="33"/>
      <c r="F310" s="33"/>
      <c r="G310" s="35"/>
      <c r="H310" s="35"/>
      <c r="I310" s="29" t="str">
        <f aca="false">IF(G310="","",G310-H310)</f>
        <v/>
      </c>
      <c r="J310" s="36"/>
      <c r="K310" s="37"/>
      <c r="L310" s="33"/>
      <c r="M310" s="29" t="str">
        <f aca="false">IF(G310="","",I310*K310)</f>
        <v/>
      </c>
      <c r="N310" s="32" t="str">
        <f aca="false">IF(G310="","",IF(F310="","Diğer",F310))</f>
        <v/>
      </c>
    </row>
    <row r="311" customFormat="false" ht="15" hidden="false" customHeight="false" outlineLevel="0" collapsed="false">
      <c r="A311" s="33"/>
      <c r="B311" s="34"/>
      <c r="C311" s="33"/>
      <c r="D311" s="33"/>
      <c r="E311" s="33"/>
      <c r="F311" s="33"/>
      <c r="G311" s="35"/>
      <c r="H311" s="35"/>
      <c r="I311" s="29" t="str">
        <f aca="false">IF(G311="","",G311-H311)</f>
        <v/>
      </c>
      <c r="J311" s="36"/>
      <c r="K311" s="37"/>
      <c r="L311" s="33"/>
      <c r="M311" s="29" t="str">
        <f aca="false">IF(G311="","",I311*K311)</f>
        <v/>
      </c>
      <c r="N311" s="32" t="str">
        <f aca="false">IF(G311="","",IF(F311="","Diğer",F311))</f>
        <v/>
      </c>
    </row>
    <row r="312" customFormat="false" ht="15" hidden="false" customHeight="false" outlineLevel="0" collapsed="false">
      <c r="A312" s="33"/>
      <c r="B312" s="34"/>
      <c r="C312" s="33"/>
      <c r="D312" s="33"/>
      <c r="E312" s="33"/>
      <c r="F312" s="33"/>
      <c r="G312" s="35"/>
      <c r="H312" s="35"/>
      <c r="I312" s="29" t="str">
        <f aca="false">IF(G312="","",G312-H312)</f>
        <v/>
      </c>
      <c r="J312" s="36"/>
      <c r="K312" s="37"/>
      <c r="L312" s="33"/>
      <c r="M312" s="29" t="str">
        <f aca="false">IF(G312="","",I312*K312)</f>
        <v/>
      </c>
      <c r="N312" s="32" t="str">
        <f aca="false">IF(G312="","",IF(F312="","Diğer",F312))</f>
        <v/>
      </c>
    </row>
    <row r="313" customFormat="false" ht="15" hidden="false" customHeight="false" outlineLevel="0" collapsed="false">
      <c r="A313" s="33"/>
      <c r="B313" s="34"/>
      <c r="C313" s="33"/>
      <c r="D313" s="33"/>
      <c r="E313" s="33"/>
      <c r="F313" s="33"/>
      <c r="G313" s="35"/>
      <c r="H313" s="35"/>
      <c r="I313" s="29" t="str">
        <f aca="false">IF(G313="","",G313-H313)</f>
        <v/>
      </c>
      <c r="J313" s="36"/>
      <c r="K313" s="37"/>
      <c r="L313" s="33"/>
      <c r="M313" s="29" t="str">
        <f aca="false">IF(G313="","",I313*K313)</f>
        <v/>
      </c>
      <c r="N313" s="32" t="str">
        <f aca="false">IF(G313="","",IF(F313="","Diğer",F313))</f>
        <v/>
      </c>
    </row>
    <row r="314" customFormat="false" ht="15" hidden="false" customHeight="false" outlineLevel="0" collapsed="false">
      <c r="A314" s="33"/>
      <c r="B314" s="34"/>
      <c r="C314" s="33"/>
      <c r="D314" s="33"/>
      <c r="E314" s="33"/>
      <c r="F314" s="33"/>
      <c r="G314" s="35"/>
      <c r="H314" s="35"/>
      <c r="I314" s="29" t="str">
        <f aca="false">IF(G314="","",G314-H314)</f>
        <v/>
      </c>
      <c r="J314" s="36"/>
      <c r="K314" s="37"/>
      <c r="L314" s="33"/>
      <c r="M314" s="29" t="str">
        <f aca="false">IF(G314="","",I314*K314)</f>
        <v/>
      </c>
      <c r="N314" s="32" t="str">
        <f aca="false">IF(G314="","",IF(F314="","Diğer",F314))</f>
        <v/>
      </c>
    </row>
    <row r="315" customFormat="false" ht="15" hidden="false" customHeight="false" outlineLevel="0" collapsed="false">
      <c r="A315" s="33"/>
      <c r="B315" s="34"/>
      <c r="C315" s="33"/>
      <c r="D315" s="33"/>
      <c r="E315" s="33"/>
      <c r="F315" s="33"/>
      <c r="G315" s="35"/>
      <c r="H315" s="35"/>
      <c r="I315" s="29" t="str">
        <f aca="false">IF(G315="","",G315-H315)</f>
        <v/>
      </c>
      <c r="J315" s="36"/>
      <c r="K315" s="37"/>
      <c r="L315" s="33"/>
      <c r="M315" s="29" t="str">
        <f aca="false">IF(G315="","",I315*K315)</f>
        <v/>
      </c>
      <c r="N315" s="32" t="str">
        <f aca="false">IF(G315="","",IF(F315="","Diğer",F315))</f>
        <v/>
      </c>
    </row>
    <row r="316" customFormat="false" ht="15" hidden="false" customHeight="false" outlineLevel="0" collapsed="false">
      <c r="A316" s="33"/>
      <c r="B316" s="34"/>
      <c r="C316" s="33"/>
      <c r="D316" s="33"/>
      <c r="E316" s="33"/>
      <c r="F316" s="33"/>
      <c r="G316" s="35"/>
      <c r="H316" s="35"/>
      <c r="I316" s="29" t="str">
        <f aca="false">IF(G316="","",G316-H316)</f>
        <v/>
      </c>
      <c r="J316" s="36"/>
      <c r="K316" s="37"/>
      <c r="L316" s="33"/>
      <c r="M316" s="29" t="str">
        <f aca="false">IF(G316="","",I316*K316)</f>
        <v/>
      </c>
      <c r="N316" s="32" t="str">
        <f aca="false">IF(G316="","",IF(F316="","Diğer",F316))</f>
        <v/>
      </c>
    </row>
    <row r="317" customFormat="false" ht="15" hidden="false" customHeight="false" outlineLevel="0" collapsed="false">
      <c r="A317" s="33"/>
      <c r="B317" s="34"/>
      <c r="C317" s="33"/>
      <c r="D317" s="33"/>
      <c r="E317" s="33"/>
      <c r="F317" s="33"/>
      <c r="G317" s="35"/>
      <c r="H317" s="35"/>
      <c r="I317" s="29" t="str">
        <f aca="false">IF(G317="","",G317-H317)</f>
        <v/>
      </c>
      <c r="J317" s="36"/>
      <c r="K317" s="37"/>
      <c r="L317" s="33"/>
      <c r="M317" s="29" t="str">
        <f aca="false">IF(G317="","",I317*K317)</f>
        <v/>
      </c>
      <c r="N317" s="32" t="str">
        <f aca="false">IF(G317="","",IF(F317="","Diğer",F317))</f>
        <v/>
      </c>
    </row>
    <row r="318" customFormat="false" ht="15" hidden="false" customHeight="false" outlineLevel="0" collapsed="false">
      <c r="A318" s="33"/>
      <c r="B318" s="34"/>
      <c r="C318" s="33"/>
      <c r="D318" s="33"/>
      <c r="E318" s="33"/>
      <c r="F318" s="33"/>
      <c r="G318" s="35"/>
      <c r="H318" s="35"/>
      <c r="I318" s="29" t="str">
        <f aca="false">IF(G318="","",G318-H318)</f>
        <v/>
      </c>
      <c r="J318" s="36"/>
      <c r="K318" s="37"/>
      <c r="L318" s="33"/>
      <c r="M318" s="29" t="str">
        <f aca="false">IF(G318="","",I318*K318)</f>
        <v/>
      </c>
      <c r="N318" s="32" t="str">
        <f aca="false">IF(G318="","",IF(F318="","Diğer",F318))</f>
        <v/>
      </c>
    </row>
    <row r="319" customFormat="false" ht="15" hidden="false" customHeight="false" outlineLevel="0" collapsed="false">
      <c r="A319" s="33"/>
      <c r="B319" s="34"/>
      <c r="C319" s="33"/>
      <c r="D319" s="33"/>
      <c r="E319" s="33"/>
      <c r="F319" s="33"/>
      <c r="G319" s="35"/>
      <c r="H319" s="35"/>
      <c r="I319" s="29" t="str">
        <f aca="false">IF(G319="","",G319-H319)</f>
        <v/>
      </c>
      <c r="J319" s="36"/>
      <c r="K319" s="37"/>
      <c r="L319" s="33"/>
      <c r="M319" s="29" t="str">
        <f aca="false">IF(G319="","",I319*K319)</f>
        <v/>
      </c>
      <c r="N319" s="32" t="str">
        <f aca="false">IF(G319="","",IF(F319="","Diğer",F319))</f>
        <v/>
      </c>
    </row>
    <row r="320" customFormat="false" ht="15" hidden="false" customHeight="false" outlineLevel="0" collapsed="false">
      <c r="A320" s="33"/>
      <c r="B320" s="34"/>
      <c r="C320" s="33"/>
      <c r="D320" s="33"/>
      <c r="E320" s="33"/>
      <c r="F320" s="33"/>
      <c r="G320" s="35"/>
      <c r="H320" s="35"/>
      <c r="I320" s="29" t="str">
        <f aca="false">IF(G320="","",G320-H320)</f>
        <v/>
      </c>
      <c r="J320" s="36"/>
      <c r="K320" s="37"/>
      <c r="L320" s="33"/>
      <c r="M320" s="29" t="str">
        <f aca="false">IF(G320="","",I320*K320)</f>
        <v/>
      </c>
      <c r="N320" s="32" t="str">
        <f aca="false">IF(G320="","",IF(F320="","Diğer",F320))</f>
        <v/>
      </c>
    </row>
    <row r="321" customFormat="false" ht="15" hidden="false" customHeight="false" outlineLevel="0" collapsed="false">
      <c r="A321" s="33"/>
      <c r="B321" s="34"/>
      <c r="C321" s="33"/>
      <c r="D321" s="33"/>
      <c r="E321" s="33"/>
      <c r="F321" s="33"/>
      <c r="G321" s="35"/>
      <c r="H321" s="35"/>
      <c r="I321" s="29" t="str">
        <f aca="false">IF(G321="","",G321-H321)</f>
        <v/>
      </c>
      <c r="J321" s="36"/>
      <c r="K321" s="37"/>
      <c r="L321" s="33"/>
      <c r="M321" s="29" t="str">
        <f aca="false">IF(G321="","",I321*K321)</f>
        <v/>
      </c>
      <c r="N321" s="32" t="str">
        <f aca="false">IF(G321="","",IF(F321="","Diğer",F321))</f>
        <v/>
      </c>
    </row>
    <row r="322" customFormat="false" ht="15" hidden="false" customHeight="false" outlineLevel="0" collapsed="false">
      <c r="A322" s="33"/>
      <c r="B322" s="34"/>
      <c r="C322" s="33"/>
      <c r="D322" s="33"/>
      <c r="E322" s="33"/>
      <c r="F322" s="33"/>
      <c r="G322" s="35"/>
      <c r="H322" s="35"/>
      <c r="I322" s="29" t="str">
        <f aca="false">IF(G322="","",G322-H322)</f>
        <v/>
      </c>
      <c r="J322" s="36"/>
      <c r="K322" s="37"/>
      <c r="L322" s="33"/>
      <c r="M322" s="29" t="str">
        <f aca="false">IF(G322="","",I322*K322)</f>
        <v/>
      </c>
      <c r="N322" s="32" t="str">
        <f aca="false">IF(G322="","",IF(F322="","Diğer",F322))</f>
        <v/>
      </c>
    </row>
    <row r="323" customFormat="false" ht="15" hidden="false" customHeight="false" outlineLevel="0" collapsed="false">
      <c r="A323" s="33"/>
      <c r="B323" s="34"/>
      <c r="C323" s="33"/>
      <c r="D323" s="33"/>
      <c r="E323" s="33"/>
      <c r="F323" s="33"/>
      <c r="G323" s="35"/>
      <c r="H323" s="35"/>
      <c r="I323" s="29" t="str">
        <f aca="false">IF(G323="","",G323-H323)</f>
        <v/>
      </c>
      <c r="J323" s="36"/>
      <c r="K323" s="37"/>
      <c r="L323" s="33"/>
      <c r="M323" s="29" t="str">
        <f aca="false">IF(G323="","",I323*K323)</f>
        <v/>
      </c>
      <c r="N323" s="32" t="str">
        <f aca="false">IF(G323="","",IF(F323="","Diğer",F323))</f>
        <v/>
      </c>
    </row>
    <row r="324" customFormat="false" ht="15" hidden="false" customHeight="false" outlineLevel="0" collapsed="false">
      <c r="A324" s="33"/>
      <c r="B324" s="34"/>
      <c r="C324" s="33"/>
      <c r="D324" s="33"/>
      <c r="E324" s="33"/>
      <c r="F324" s="33"/>
      <c r="G324" s="35"/>
      <c r="H324" s="35"/>
      <c r="I324" s="29" t="str">
        <f aca="false">IF(G324="","",G324-H324)</f>
        <v/>
      </c>
      <c r="J324" s="36"/>
      <c r="K324" s="37"/>
      <c r="L324" s="33"/>
      <c r="M324" s="29" t="str">
        <f aca="false">IF(G324="","",I324*K324)</f>
        <v/>
      </c>
      <c r="N324" s="32" t="str">
        <f aca="false">IF(G324="","",IF(F324="","Diğer",F324))</f>
        <v/>
      </c>
    </row>
    <row r="325" customFormat="false" ht="15" hidden="false" customHeight="false" outlineLevel="0" collapsed="false">
      <c r="A325" s="33"/>
      <c r="B325" s="34"/>
      <c r="C325" s="33"/>
      <c r="D325" s="33"/>
      <c r="E325" s="33"/>
      <c r="F325" s="33"/>
      <c r="G325" s="35"/>
      <c r="H325" s="35"/>
      <c r="I325" s="29" t="str">
        <f aca="false">IF(G325="","",G325-H325)</f>
        <v/>
      </c>
      <c r="J325" s="36"/>
      <c r="K325" s="37"/>
      <c r="L325" s="33"/>
      <c r="M325" s="29" t="str">
        <f aca="false">IF(G325="","",I325*K325)</f>
        <v/>
      </c>
      <c r="N325" s="32" t="str">
        <f aca="false">IF(G325="","",IF(F325="","Diğer",F325))</f>
        <v/>
      </c>
    </row>
    <row r="326" customFormat="false" ht="15" hidden="false" customHeight="false" outlineLevel="0" collapsed="false">
      <c r="A326" s="33"/>
      <c r="B326" s="34"/>
      <c r="C326" s="33"/>
      <c r="D326" s="33"/>
      <c r="E326" s="33"/>
      <c r="F326" s="33"/>
      <c r="G326" s="35"/>
      <c r="H326" s="35"/>
      <c r="I326" s="29" t="str">
        <f aca="false">IF(G326="","",G326-H326)</f>
        <v/>
      </c>
      <c r="J326" s="36"/>
      <c r="K326" s="37"/>
      <c r="L326" s="33"/>
      <c r="M326" s="29" t="str">
        <f aca="false">IF(G326="","",I326*K326)</f>
        <v/>
      </c>
      <c r="N326" s="32" t="str">
        <f aca="false">IF(G326="","",IF(F326="","Diğer",F326))</f>
        <v/>
      </c>
    </row>
    <row r="327" customFormat="false" ht="15" hidden="false" customHeight="false" outlineLevel="0" collapsed="false">
      <c r="A327" s="33"/>
      <c r="B327" s="34"/>
      <c r="C327" s="33"/>
      <c r="D327" s="33"/>
      <c r="E327" s="33"/>
      <c r="F327" s="33"/>
      <c r="G327" s="35"/>
      <c r="H327" s="35"/>
      <c r="I327" s="29" t="str">
        <f aca="false">IF(G327="","",G327-H327)</f>
        <v/>
      </c>
      <c r="J327" s="36"/>
      <c r="K327" s="37"/>
      <c r="L327" s="33"/>
      <c r="M327" s="29" t="str">
        <f aca="false">IF(G327="","",I327*K327)</f>
        <v/>
      </c>
      <c r="N327" s="32" t="str">
        <f aca="false">IF(G327="","",IF(F327="","Diğer",F327))</f>
        <v/>
      </c>
    </row>
    <row r="328" customFormat="false" ht="15" hidden="false" customHeight="false" outlineLevel="0" collapsed="false">
      <c r="A328" s="33"/>
      <c r="B328" s="34"/>
      <c r="C328" s="33"/>
      <c r="D328" s="33"/>
      <c r="E328" s="33"/>
      <c r="F328" s="33"/>
      <c r="G328" s="35"/>
      <c r="H328" s="35"/>
      <c r="I328" s="29" t="str">
        <f aca="false">IF(G328="","",G328-H328)</f>
        <v/>
      </c>
      <c r="J328" s="36"/>
      <c r="K328" s="37"/>
      <c r="L328" s="33"/>
      <c r="M328" s="29" t="str">
        <f aca="false">IF(G328="","",I328*K328)</f>
        <v/>
      </c>
      <c r="N328" s="32" t="str">
        <f aca="false">IF(G328="","",IF(F328="","Diğer",F328))</f>
        <v/>
      </c>
    </row>
    <row r="329" customFormat="false" ht="15" hidden="false" customHeight="false" outlineLevel="0" collapsed="false">
      <c r="A329" s="33"/>
      <c r="B329" s="34"/>
      <c r="C329" s="33"/>
      <c r="D329" s="33"/>
      <c r="E329" s="33"/>
      <c r="F329" s="33"/>
      <c r="G329" s="35"/>
      <c r="H329" s="35"/>
      <c r="I329" s="29" t="str">
        <f aca="false">IF(G329="","",G329-H329)</f>
        <v/>
      </c>
      <c r="J329" s="36"/>
      <c r="K329" s="37"/>
      <c r="L329" s="33"/>
      <c r="M329" s="29" t="str">
        <f aca="false">IF(G329="","",I329*K329)</f>
        <v/>
      </c>
      <c r="N329" s="32" t="str">
        <f aca="false">IF(G329="","",IF(F329="","Diğer",F329))</f>
        <v/>
      </c>
    </row>
    <row r="330" customFormat="false" ht="15" hidden="false" customHeight="false" outlineLevel="0" collapsed="false">
      <c r="A330" s="33"/>
      <c r="B330" s="34"/>
      <c r="C330" s="33"/>
      <c r="D330" s="33"/>
      <c r="E330" s="33"/>
      <c r="F330" s="33"/>
      <c r="G330" s="35"/>
      <c r="H330" s="35"/>
      <c r="I330" s="29" t="str">
        <f aca="false">IF(G330="","",G330-H330)</f>
        <v/>
      </c>
      <c r="J330" s="36"/>
      <c r="K330" s="37"/>
      <c r="L330" s="33"/>
      <c r="M330" s="29" t="str">
        <f aca="false">IF(G330="","",I330*K330)</f>
        <v/>
      </c>
      <c r="N330" s="32" t="str">
        <f aca="false">IF(G330="","",IF(F330="","Diğer",F330))</f>
        <v/>
      </c>
    </row>
    <row r="331" customFormat="false" ht="15" hidden="false" customHeight="false" outlineLevel="0" collapsed="false">
      <c r="A331" s="33"/>
      <c r="B331" s="34"/>
      <c r="C331" s="33"/>
      <c r="D331" s="33"/>
      <c r="E331" s="33"/>
      <c r="F331" s="33"/>
      <c r="G331" s="35"/>
      <c r="H331" s="35"/>
      <c r="I331" s="29" t="str">
        <f aca="false">IF(G331="","",G331-H331)</f>
        <v/>
      </c>
      <c r="J331" s="36"/>
      <c r="K331" s="37"/>
      <c r="L331" s="33"/>
      <c r="M331" s="29" t="str">
        <f aca="false">IF(G331="","",I331*K331)</f>
        <v/>
      </c>
      <c r="N331" s="32" t="str">
        <f aca="false">IF(G331="","",IF(F331="","Diğer",F331))</f>
        <v/>
      </c>
    </row>
    <row r="332" customFormat="false" ht="15" hidden="false" customHeight="false" outlineLevel="0" collapsed="false">
      <c r="A332" s="33"/>
      <c r="B332" s="34"/>
      <c r="C332" s="33"/>
      <c r="D332" s="33"/>
      <c r="E332" s="33"/>
      <c r="F332" s="33"/>
      <c r="G332" s="35"/>
      <c r="H332" s="35"/>
      <c r="I332" s="29" t="str">
        <f aca="false">IF(G332="","",G332-H332)</f>
        <v/>
      </c>
      <c r="J332" s="36"/>
      <c r="K332" s="37"/>
      <c r="L332" s="33"/>
      <c r="M332" s="29" t="str">
        <f aca="false">IF(G332="","",I332*K332)</f>
        <v/>
      </c>
      <c r="N332" s="32" t="str">
        <f aca="false">IF(G332="","",IF(F332="","Diğer",F332))</f>
        <v/>
      </c>
    </row>
    <row r="333" customFormat="false" ht="15" hidden="false" customHeight="false" outlineLevel="0" collapsed="false">
      <c r="A333" s="33"/>
      <c r="B333" s="34"/>
      <c r="C333" s="33"/>
      <c r="D333" s="33"/>
      <c r="E333" s="33"/>
      <c r="F333" s="33"/>
      <c r="G333" s="35"/>
      <c r="H333" s="35"/>
      <c r="I333" s="29" t="str">
        <f aca="false">IF(G333="","",G333-H333)</f>
        <v/>
      </c>
      <c r="J333" s="36"/>
      <c r="K333" s="37"/>
      <c r="L333" s="33"/>
      <c r="M333" s="29" t="str">
        <f aca="false">IF(G333="","",I333*K333)</f>
        <v/>
      </c>
      <c r="N333" s="32" t="str">
        <f aca="false">IF(G333="","",IF(F333="","Diğer",F333))</f>
        <v/>
      </c>
    </row>
    <row r="334" customFormat="false" ht="15" hidden="false" customHeight="false" outlineLevel="0" collapsed="false">
      <c r="A334" s="33"/>
      <c r="B334" s="34"/>
      <c r="C334" s="33"/>
      <c r="D334" s="33"/>
      <c r="E334" s="33"/>
      <c r="F334" s="33"/>
      <c r="G334" s="35"/>
      <c r="H334" s="35"/>
      <c r="I334" s="29" t="str">
        <f aca="false">IF(G334="","",G334-H334)</f>
        <v/>
      </c>
      <c r="J334" s="36"/>
      <c r="K334" s="37"/>
      <c r="L334" s="33"/>
      <c r="M334" s="29" t="str">
        <f aca="false">IF(G334="","",I334*K334)</f>
        <v/>
      </c>
      <c r="N334" s="32" t="str">
        <f aca="false">IF(G334="","",IF(F334="","Diğer",F334))</f>
        <v/>
      </c>
    </row>
    <row r="335" customFormat="false" ht="15" hidden="false" customHeight="false" outlineLevel="0" collapsed="false">
      <c r="A335" s="33"/>
      <c r="B335" s="34"/>
      <c r="C335" s="33"/>
      <c r="D335" s="33"/>
      <c r="E335" s="33"/>
      <c r="F335" s="33"/>
      <c r="G335" s="35"/>
      <c r="H335" s="35"/>
      <c r="I335" s="29" t="str">
        <f aca="false">IF(G335="","",G335-H335)</f>
        <v/>
      </c>
      <c r="J335" s="36"/>
      <c r="K335" s="37"/>
      <c r="L335" s="33"/>
      <c r="M335" s="29" t="str">
        <f aca="false">IF(G335="","",I335*K335)</f>
        <v/>
      </c>
      <c r="N335" s="32" t="str">
        <f aca="false">IF(G335="","",IF(F335="","Diğer",F335))</f>
        <v/>
      </c>
    </row>
    <row r="336" customFormat="false" ht="15" hidden="false" customHeight="false" outlineLevel="0" collapsed="false">
      <c r="A336" s="33"/>
      <c r="B336" s="34"/>
      <c r="C336" s="33"/>
      <c r="D336" s="33"/>
      <c r="E336" s="33"/>
      <c r="F336" s="33"/>
      <c r="G336" s="35"/>
      <c r="H336" s="35"/>
      <c r="I336" s="29" t="str">
        <f aca="false">IF(G336="","",G336-H336)</f>
        <v/>
      </c>
      <c r="J336" s="36"/>
      <c r="K336" s="37"/>
      <c r="L336" s="33"/>
      <c r="M336" s="29" t="str">
        <f aca="false">IF(G336="","",I336*K336)</f>
        <v/>
      </c>
      <c r="N336" s="32" t="str">
        <f aca="false">IF(G336="","",IF(F336="","Diğer",F336))</f>
        <v/>
      </c>
    </row>
    <row r="337" customFormat="false" ht="15" hidden="false" customHeight="false" outlineLevel="0" collapsed="false">
      <c r="A337" s="33"/>
      <c r="B337" s="34"/>
      <c r="C337" s="33"/>
      <c r="D337" s="33"/>
      <c r="E337" s="33"/>
      <c r="F337" s="33"/>
      <c r="G337" s="35"/>
      <c r="H337" s="35"/>
      <c r="I337" s="29" t="str">
        <f aca="false">IF(G337="","",G337-H337)</f>
        <v/>
      </c>
      <c r="J337" s="36"/>
      <c r="K337" s="37"/>
      <c r="L337" s="33"/>
      <c r="M337" s="29" t="str">
        <f aca="false">IF(G337="","",I337*K337)</f>
        <v/>
      </c>
      <c r="N337" s="32" t="str">
        <f aca="false">IF(G337="","",IF(F337="","Diğer",F337))</f>
        <v/>
      </c>
    </row>
    <row r="338" customFormat="false" ht="15" hidden="false" customHeight="false" outlineLevel="0" collapsed="false">
      <c r="A338" s="33"/>
      <c r="B338" s="34"/>
      <c r="C338" s="33"/>
      <c r="D338" s="33"/>
      <c r="E338" s="33"/>
      <c r="F338" s="33"/>
      <c r="G338" s="35"/>
      <c r="H338" s="35"/>
      <c r="I338" s="29" t="str">
        <f aca="false">IF(G338="","",G338-H338)</f>
        <v/>
      </c>
      <c r="J338" s="36"/>
      <c r="K338" s="37"/>
      <c r="L338" s="33"/>
      <c r="M338" s="29" t="str">
        <f aca="false">IF(G338="","",I338*K338)</f>
        <v/>
      </c>
      <c r="N338" s="32" t="str">
        <f aca="false">IF(G338="","",IF(F338="","Diğer",F338))</f>
        <v/>
      </c>
    </row>
    <row r="339" customFormat="false" ht="15" hidden="false" customHeight="false" outlineLevel="0" collapsed="false">
      <c r="A339" s="33"/>
      <c r="B339" s="34"/>
      <c r="C339" s="33"/>
      <c r="D339" s="33"/>
      <c r="E339" s="33"/>
      <c r="F339" s="33"/>
      <c r="G339" s="35"/>
      <c r="H339" s="35"/>
      <c r="I339" s="29" t="str">
        <f aca="false">IF(G339="","",G339-H339)</f>
        <v/>
      </c>
      <c r="J339" s="36"/>
      <c r="K339" s="37"/>
      <c r="L339" s="33"/>
      <c r="M339" s="29" t="str">
        <f aca="false">IF(G339="","",I339*K339)</f>
        <v/>
      </c>
      <c r="N339" s="32" t="str">
        <f aca="false">IF(G339="","",IF(F339="","Diğer",F339))</f>
        <v/>
      </c>
    </row>
    <row r="340" customFormat="false" ht="15" hidden="false" customHeight="false" outlineLevel="0" collapsed="false">
      <c r="A340" s="33"/>
      <c r="B340" s="34"/>
      <c r="C340" s="33"/>
      <c r="D340" s="33"/>
      <c r="E340" s="33"/>
      <c r="F340" s="33"/>
      <c r="G340" s="35"/>
      <c r="H340" s="35"/>
      <c r="I340" s="29" t="str">
        <f aca="false">IF(G340="","",G340-H340)</f>
        <v/>
      </c>
      <c r="J340" s="36"/>
      <c r="K340" s="37"/>
      <c r="L340" s="33"/>
      <c r="M340" s="29" t="str">
        <f aca="false">IF(G340="","",I340*K340)</f>
        <v/>
      </c>
      <c r="N340" s="32" t="str">
        <f aca="false">IF(G340="","",IF(F340="","Diğer",F340))</f>
        <v/>
      </c>
    </row>
    <row r="341" customFormat="false" ht="15" hidden="false" customHeight="false" outlineLevel="0" collapsed="false">
      <c r="A341" s="33"/>
      <c r="B341" s="34"/>
      <c r="C341" s="33"/>
      <c r="D341" s="33"/>
      <c r="E341" s="33"/>
      <c r="F341" s="33"/>
      <c r="G341" s="35"/>
      <c r="H341" s="35"/>
      <c r="I341" s="29" t="str">
        <f aca="false">IF(G341="","",G341-H341)</f>
        <v/>
      </c>
      <c r="J341" s="36"/>
      <c r="K341" s="37"/>
      <c r="L341" s="33"/>
      <c r="M341" s="29" t="str">
        <f aca="false">IF(G341="","",I341*K341)</f>
        <v/>
      </c>
      <c r="N341" s="32" t="str">
        <f aca="false">IF(G341="","",IF(F341="","Diğer",F341))</f>
        <v/>
      </c>
    </row>
    <row r="342" customFormat="false" ht="15" hidden="false" customHeight="false" outlineLevel="0" collapsed="false">
      <c r="A342" s="33"/>
      <c r="B342" s="34"/>
      <c r="C342" s="33"/>
      <c r="D342" s="33"/>
      <c r="E342" s="33"/>
      <c r="F342" s="33"/>
      <c r="G342" s="35"/>
      <c r="H342" s="35"/>
      <c r="I342" s="29" t="str">
        <f aca="false">IF(G342="","",G342-H342)</f>
        <v/>
      </c>
      <c r="J342" s="36"/>
      <c r="K342" s="37"/>
      <c r="L342" s="33"/>
      <c r="M342" s="29" t="str">
        <f aca="false">IF(G342="","",I342*K342)</f>
        <v/>
      </c>
      <c r="N342" s="32" t="str">
        <f aca="false">IF(G342="","",IF(F342="","Diğer",F342))</f>
        <v/>
      </c>
    </row>
    <row r="343" customFormat="false" ht="15" hidden="false" customHeight="false" outlineLevel="0" collapsed="false">
      <c r="A343" s="33"/>
      <c r="B343" s="34"/>
      <c r="C343" s="33"/>
      <c r="D343" s="33"/>
      <c r="E343" s="33"/>
      <c r="F343" s="33"/>
      <c r="G343" s="35"/>
      <c r="H343" s="35"/>
      <c r="I343" s="29" t="str">
        <f aca="false">IF(G343="","",G343-H343)</f>
        <v/>
      </c>
      <c r="J343" s="36"/>
      <c r="K343" s="37"/>
      <c r="L343" s="33"/>
      <c r="M343" s="29" t="str">
        <f aca="false">IF(G343="","",I343*K343)</f>
        <v/>
      </c>
      <c r="N343" s="32" t="str">
        <f aca="false">IF(G343="","",IF(F343="","Diğer",F343))</f>
        <v/>
      </c>
    </row>
    <row r="344" customFormat="false" ht="15" hidden="false" customHeight="false" outlineLevel="0" collapsed="false">
      <c r="A344" s="33"/>
      <c r="B344" s="34"/>
      <c r="C344" s="33"/>
      <c r="D344" s="33"/>
      <c r="E344" s="33"/>
      <c r="F344" s="33"/>
      <c r="G344" s="35"/>
      <c r="H344" s="35"/>
      <c r="I344" s="29" t="str">
        <f aca="false">IF(G344="","",G344-H344)</f>
        <v/>
      </c>
      <c r="J344" s="36"/>
      <c r="K344" s="37"/>
      <c r="L344" s="33"/>
      <c r="M344" s="29" t="str">
        <f aca="false">IF(G344="","",I344*K344)</f>
        <v/>
      </c>
      <c r="N344" s="32" t="str">
        <f aca="false">IF(G344="","",IF(F344="","Diğer",F344))</f>
        <v/>
      </c>
    </row>
    <row r="345" customFormat="false" ht="15" hidden="false" customHeight="false" outlineLevel="0" collapsed="false">
      <c r="A345" s="33"/>
      <c r="B345" s="34"/>
      <c r="C345" s="33"/>
      <c r="D345" s="33"/>
      <c r="E345" s="33"/>
      <c r="F345" s="33"/>
      <c r="G345" s="35"/>
      <c r="H345" s="35"/>
      <c r="I345" s="29" t="str">
        <f aca="false">IF(G345="","",G345-H345)</f>
        <v/>
      </c>
      <c r="J345" s="36"/>
      <c r="K345" s="37"/>
      <c r="L345" s="33"/>
      <c r="M345" s="29" t="str">
        <f aca="false">IF(G345="","",I345*K345)</f>
        <v/>
      </c>
      <c r="N345" s="32" t="str">
        <f aca="false">IF(G345="","",IF(F345="","Diğer",F345))</f>
        <v/>
      </c>
    </row>
    <row r="346" customFormat="false" ht="15" hidden="false" customHeight="false" outlineLevel="0" collapsed="false">
      <c r="A346" s="33"/>
      <c r="B346" s="34"/>
      <c r="C346" s="33"/>
      <c r="D346" s="33"/>
      <c r="E346" s="33"/>
      <c r="F346" s="33"/>
      <c r="G346" s="35"/>
      <c r="H346" s="35"/>
      <c r="I346" s="29" t="str">
        <f aca="false">IF(G346="","",G346-H346)</f>
        <v/>
      </c>
      <c r="J346" s="36"/>
      <c r="K346" s="37"/>
      <c r="L346" s="33"/>
      <c r="M346" s="29" t="str">
        <f aca="false">IF(G346="","",I346*K346)</f>
        <v/>
      </c>
      <c r="N346" s="32" t="str">
        <f aca="false">IF(G346="","",IF(F346="","Diğer",F346))</f>
        <v/>
      </c>
    </row>
    <row r="347" customFormat="false" ht="15" hidden="false" customHeight="false" outlineLevel="0" collapsed="false">
      <c r="A347" s="33"/>
      <c r="B347" s="34"/>
      <c r="C347" s="33"/>
      <c r="D347" s="33"/>
      <c r="E347" s="33"/>
      <c r="F347" s="33"/>
      <c r="G347" s="35"/>
      <c r="H347" s="35"/>
      <c r="I347" s="29" t="str">
        <f aca="false">IF(G347="","",G347-H347)</f>
        <v/>
      </c>
      <c r="J347" s="36"/>
      <c r="K347" s="37"/>
      <c r="L347" s="33"/>
      <c r="M347" s="29" t="str">
        <f aca="false">IF(G347="","",I347*K347)</f>
        <v/>
      </c>
      <c r="N347" s="32" t="str">
        <f aca="false">IF(G347="","",IF(F347="","Diğer",F347))</f>
        <v/>
      </c>
    </row>
    <row r="348" customFormat="false" ht="15" hidden="false" customHeight="false" outlineLevel="0" collapsed="false">
      <c r="A348" s="33"/>
      <c r="B348" s="34"/>
      <c r="C348" s="33"/>
      <c r="D348" s="33"/>
      <c r="E348" s="33"/>
      <c r="F348" s="33"/>
      <c r="G348" s="35"/>
      <c r="H348" s="35"/>
      <c r="I348" s="29" t="str">
        <f aca="false">IF(G348="","",G348-H348)</f>
        <v/>
      </c>
      <c r="J348" s="36"/>
      <c r="K348" s="37"/>
      <c r="L348" s="33"/>
      <c r="M348" s="29" t="str">
        <f aca="false">IF(G348="","",I348*K348)</f>
        <v/>
      </c>
      <c r="N348" s="32" t="str">
        <f aca="false">IF(G348="","",IF(F348="","Diğer",F348))</f>
        <v/>
      </c>
    </row>
    <row r="349" customFormat="false" ht="15" hidden="false" customHeight="false" outlineLevel="0" collapsed="false">
      <c r="A349" s="33"/>
      <c r="B349" s="34"/>
      <c r="C349" s="33"/>
      <c r="D349" s="33"/>
      <c r="E349" s="33"/>
      <c r="F349" s="33"/>
      <c r="G349" s="35"/>
      <c r="H349" s="35"/>
      <c r="I349" s="29" t="str">
        <f aca="false">IF(G349="","",G349-H349)</f>
        <v/>
      </c>
      <c r="J349" s="36"/>
      <c r="K349" s="37"/>
      <c r="L349" s="33"/>
      <c r="M349" s="29" t="str">
        <f aca="false">IF(G349="","",I349*K349)</f>
        <v/>
      </c>
      <c r="N349" s="32" t="str">
        <f aca="false">IF(G349="","",IF(F349="","Diğer",F349))</f>
        <v/>
      </c>
    </row>
    <row r="350" customFormat="false" ht="15" hidden="false" customHeight="false" outlineLevel="0" collapsed="false">
      <c r="A350" s="33"/>
      <c r="B350" s="34"/>
      <c r="C350" s="33"/>
      <c r="D350" s="33"/>
      <c r="E350" s="33"/>
      <c r="F350" s="33"/>
      <c r="G350" s="35"/>
      <c r="H350" s="35"/>
      <c r="I350" s="29" t="str">
        <f aca="false">IF(G350="","",G350-H350)</f>
        <v/>
      </c>
      <c r="J350" s="36"/>
      <c r="K350" s="37"/>
      <c r="L350" s="33"/>
      <c r="M350" s="29" t="str">
        <f aca="false">IF(G350="","",I350*K350)</f>
        <v/>
      </c>
      <c r="N350" s="32" t="str">
        <f aca="false">IF(G350="","",IF(F350="","Diğer",F350))</f>
        <v/>
      </c>
    </row>
    <row r="351" customFormat="false" ht="15" hidden="false" customHeight="false" outlineLevel="0" collapsed="false">
      <c r="A351" s="33"/>
      <c r="B351" s="34"/>
      <c r="C351" s="33"/>
      <c r="D351" s="33"/>
      <c r="E351" s="33"/>
      <c r="F351" s="33"/>
      <c r="G351" s="35"/>
      <c r="H351" s="35"/>
      <c r="I351" s="29" t="str">
        <f aca="false">IF(G351="","",G351-H351)</f>
        <v/>
      </c>
      <c r="J351" s="36"/>
      <c r="K351" s="37"/>
      <c r="L351" s="33"/>
      <c r="M351" s="29" t="str">
        <f aca="false">IF(G351="","",I351*K351)</f>
        <v/>
      </c>
      <c r="N351" s="32" t="str">
        <f aca="false">IF(G351="","",IF(F351="","Diğer",F351))</f>
        <v/>
      </c>
    </row>
    <row r="352" customFormat="false" ht="15" hidden="false" customHeight="false" outlineLevel="0" collapsed="false">
      <c r="A352" s="33"/>
      <c r="B352" s="34"/>
      <c r="C352" s="33"/>
      <c r="D352" s="33"/>
      <c r="E352" s="33"/>
      <c r="F352" s="33"/>
      <c r="G352" s="35"/>
      <c r="H352" s="35"/>
      <c r="I352" s="29" t="str">
        <f aca="false">IF(G352="","",G352-H352)</f>
        <v/>
      </c>
      <c r="J352" s="36"/>
      <c r="K352" s="37"/>
      <c r="L352" s="33"/>
      <c r="M352" s="29" t="str">
        <f aca="false">IF(G352="","",I352*K352)</f>
        <v/>
      </c>
      <c r="N352" s="32" t="str">
        <f aca="false">IF(G352="","",IF(F352="","Diğer",F352))</f>
        <v/>
      </c>
    </row>
    <row r="353" customFormat="false" ht="15" hidden="false" customHeight="false" outlineLevel="0" collapsed="false">
      <c r="A353" s="33"/>
      <c r="B353" s="34"/>
      <c r="C353" s="33"/>
      <c r="D353" s="33"/>
      <c r="E353" s="33"/>
      <c r="F353" s="33"/>
      <c r="G353" s="35"/>
      <c r="H353" s="35"/>
      <c r="I353" s="29" t="str">
        <f aca="false">IF(G353="","",G353-H353)</f>
        <v/>
      </c>
      <c r="J353" s="36"/>
      <c r="K353" s="37"/>
      <c r="L353" s="33"/>
      <c r="M353" s="29" t="str">
        <f aca="false">IF(G353="","",I353*K353)</f>
        <v/>
      </c>
      <c r="N353" s="32" t="str">
        <f aca="false">IF(G353="","",IF(F353="","Diğer",F353))</f>
        <v/>
      </c>
    </row>
    <row r="354" customFormat="false" ht="15" hidden="false" customHeight="false" outlineLevel="0" collapsed="false">
      <c r="A354" s="33"/>
      <c r="B354" s="34"/>
      <c r="C354" s="33"/>
      <c r="D354" s="33"/>
      <c r="E354" s="33"/>
      <c r="F354" s="33"/>
      <c r="G354" s="35"/>
      <c r="H354" s="35"/>
      <c r="I354" s="29" t="str">
        <f aca="false">IF(G354="","",G354-H354)</f>
        <v/>
      </c>
      <c r="J354" s="36"/>
      <c r="K354" s="37"/>
      <c r="L354" s="33"/>
      <c r="M354" s="29" t="str">
        <f aca="false">IF(G354="","",I354*K354)</f>
        <v/>
      </c>
      <c r="N354" s="32" t="str">
        <f aca="false">IF(G354="","",IF(F354="","Diğer",F354))</f>
        <v/>
      </c>
    </row>
    <row r="355" customFormat="false" ht="15" hidden="false" customHeight="false" outlineLevel="0" collapsed="false">
      <c r="A355" s="33"/>
      <c r="B355" s="34"/>
      <c r="C355" s="33"/>
      <c r="D355" s="33"/>
      <c r="E355" s="33"/>
      <c r="F355" s="33"/>
      <c r="G355" s="35"/>
      <c r="H355" s="35"/>
      <c r="I355" s="29" t="str">
        <f aca="false">IF(G355="","",G355-H355)</f>
        <v/>
      </c>
      <c r="J355" s="36"/>
      <c r="K355" s="37"/>
      <c r="L355" s="33"/>
      <c r="M355" s="29" t="str">
        <f aca="false">IF(G355="","",I355*K355)</f>
        <v/>
      </c>
      <c r="N355" s="32" t="str">
        <f aca="false">IF(G355="","",IF(F355="","Diğer",F355))</f>
        <v/>
      </c>
    </row>
    <row r="356" customFormat="false" ht="15" hidden="false" customHeight="false" outlineLevel="0" collapsed="false">
      <c r="A356" s="33"/>
      <c r="B356" s="34"/>
      <c r="C356" s="33"/>
      <c r="D356" s="33"/>
      <c r="E356" s="33"/>
      <c r="F356" s="33"/>
      <c r="G356" s="35"/>
      <c r="H356" s="35"/>
      <c r="I356" s="29" t="str">
        <f aca="false">IF(G356="","",G356-H356)</f>
        <v/>
      </c>
      <c r="J356" s="36"/>
      <c r="K356" s="37"/>
      <c r="L356" s="33"/>
      <c r="M356" s="29" t="str">
        <f aca="false">IF(G356="","",I356*K356)</f>
        <v/>
      </c>
      <c r="N356" s="32" t="str">
        <f aca="false">IF(G356="","",IF(F356="","Diğer",F356))</f>
        <v/>
      </c>
    </row>
    <row r="357" customFormat="false" ht="15" hidden="false" customHeight="false" outlineLevel="0" collapsed="false">
      <c r="A357" s="33"/>
      <c r="B357" s="34"/>
      <c r="C357" s="33"/>
      <c r="D357" s="33"/>
      <c r="E357" s="33"/>
      <c r="F357" s="33"/>
      <c r="G357" s="35"/>
      <c r="H357" s="35"/>
      <c r="I357" s="29" t="str">
        <f aca="false">IF(G357="","",G357-H357)</f>
        <v/>
      </c>
      <c r="J357" s="36"/>
      <c r="K357" s="37"/>
      <c r="L357" s="33"/>
      <c r="M357" s="29" t="str">
        <f aca="false">IF(G357="","",I357*K357)</f>
        <v/>
      </c>
      <c r="N357" s="32" t="str">
        <f aca="false">IF(G357="","",IF(F357="","Diğer",F357))</f>
        <v/>
      </c>
    </row>
    <row r="358" customFormat="false" ht="15" hidden="false" customHeight="false" outlineLevel="0" collapsed="false">
      <c r="A358" s="33"/>
      <c r="B358" s="34"/>
      <c r="C358" s="33"/>
      <c r="D358" s="33"/>
      <c r="E358" s="33"/>
      <c r="F358" s="33"/>
      <c r="G358" s="35"/>
      <c r="H358" s="35"/>
      <c r="I358" s="29" t="str">
        <f aca="false">IF(G358="","",G358-H358)</f>
        <v/>
      </c>
      <c r="J358" s="36"/>
      <c r="K358" s="37"/>
      <c r="L358" s="33"/>
      <c r="M358" s="29" t="str">
        <f aca="false">IF(G358="","",I358*K358)</f>
        <v/>
      </c>
      <c r="N358" s="32" t="str">
        <f aca="false">IF(G358="","",IF(F358="","Diğer",F358))</f>
        <v/>
      </c>
    </row>
    <row r="359" customFormat="false" ht="15" hidden="false" customHeight="false" outlineLevel="0" collapsed="false">
      <c r="A359" s="33"/>
      <c r="B359" s="34"/>
      <c r="C359" s="33"/>
      <c r="D359" s="33"/>
      <c r="E359" s="33"/>
      <c r="F359" s="33"/>
      <c r="G359" s="35"/>
      <c r="H359" s="35"/>
      <c r="I359" s="29" t="str">
        <f aca="false">IF(G359="","",G359-H359)</f>
        <v/>
      </c>
      <c r="J359" s="36"/>
      <c r="K359" s="37"/>
      <c r="L359" s="33"/>
      <c r="M359" s="29" t="str">
        <f aca="false">IF(G359="","",I359*K359)</f>
        <v/>
      </c>
      <c r="N359" s="32" t="str">
        <f aca="false">IF(G359="","",IF(F359="","Diğer",F359))</f>
        <v/>
      </c>
    </row>
    <row r="360" customFormat="false" ht="15" hidden="false" customHeight="false" outlineLevel="0" collapsed="false">
      <c r="A360" s="33"/>
      <c r="B360" s="34"/>
      <c r="C360" s="33"/>
      <c r="D360" s="33"/>
      <c r="E360" s="33"/>
      <c r="F360" s="33"/>
      <c r="G360" s="35"/>
      <c r="H360" s="35"/>
      <c r="I360" s="29" t="str">
        <f aca="false">IF(G360="","",G360-H360)</f>
        <v/>
      </c>
      <c r="J360" s="36"/>
      <c r="K360" s="37"/>
      <c r="L360" s="33"/>
      <c r="M360" s="29" t="str">
        <f aca="false">IF(G360="","",I360*K360)</f>
        <v/>
      </c>
      <c r="N360" s="32" t="str">
        <f aca="false">IF(G360="","",IF(F360="","Diğer",F360))</f>
        <v/>
      </c>
    </row>
    <row r="361" customFormat="false" ht="15" hidden="false" customHeight="false" outlineLevel="0" collapsed="false">
      <c r="A361" s="33"/>
      <c r="B361" s="34"/>
      <c r="C361" s="33"/>
      <c r="D361" s="33"/>
      <c r="E361" s="33"/>
      <c r="F361" s="33"/>
      <c r="G361" s="35"/>
      <c r="H361" s="35"/>
      <c r="I361" s="29" t="str">
        <f aca="false">IF(G361="","",G361-H361)</f>
        <v/>
      </c>
      <c r="J361" s="36"/>
      <c r="K361" s="37"/>
      <c r="L361" s="33"/>
      <c r="M361" s="29" t="str">
        <f aca="false">IF(G361="","",I361*K361)</f>
        <v/>
      </c>
      <c r="N361" s="32" t="str">
        <f aca="false">IF(G361="","",IF(F361="","Diğer",F361))</f>
        <v/>
      </c>
    </row>
    <row r="362" customFormat="false" ht="15" hidden="false" customHeight="false" outlineLevel="0" collapsed="false">
      <c r="A362" s="33"/>
      <c r="B362" s="34"/>
      <c r="C362" s="33"/>
      <c r="D362" s="33"/>
      <c r="E362" s="33"/>
      <c r="F362" s="33"/>
      <c r="G362" s="35"/>
      <c r="H362" s="35"/>
      <c r="I362" s="29" t="str">
        <f aca="false">IF(G362="","",G362-H362)</f>
        <v/>
      </c>
      <c r="J362" s="36"/>
      <c r="K362" s="37"/>
      <c r="L362" s="33"/>
      <c r="M362" s="29" t="str">
        <f aca="false">IF(G362="","",I362*K362)</f>
        <v/>
      </c>
      <c r="N362" s="32" t="str">
        <f aca="false">IF(G362="","",IF(F362="","Diğer",F362))</f>
        <v/>
      </c>
    </row>
    <row r="363" customFormat="false" ht="15" hidden="false" customHeight="false" outlineLevel="0" collapsed="false">
      <c r="A363" s="33"/>
      <c r="B363" s="34"/>
      <c r="C363" s="33"/>
      <c r="D363" s="33"/>
      <c r="E363" s="33"/>
      <c r="F363" s="33"/>
      <c r="G363" s="35"/>
      <c r="H363" s="35"/>
      <c r="I363" s="29" t="str">
        <f aca="false">IF(G363="","",G363-H363)</f>
        <v/>
      </c>
      <c r="J363" s="36"/>
      <c r="K363" s="37"/>
      <c r="L363" s="33"/>
      <c r="M363" s="29" t="str">
        <f aca="false">IF(G363="","",I363*K363)</f>
        <v/>
      </c>
      <c r="N363" s="32" t="str">
        <f aca="false">IF(G363="","",IF(F363="","Diğer",F363))</f>
        <v/>
      </c>
    </row>
    <row r="364" customFormat="false" ht="15" hidden="false" customHeight="false" outlineLevel="0" collapsed="false">
      <c r="A364" s="33"/>
      <c r="B364" s="34"/>
      <c r="C364" s="33"/>
      <c r="D364" s="33"/>
      <c r="E364" s="33"/>
      <c r="F364" s="33"/>
      <c r="G364" s="35"/>
      <c r="H364" s="35"/>
      <c r="I364" s="29" t="str">
        <f aca="false">IF(G364="","",G364-H364)</f>
        <v/>
      </c>
      <c r="J364" s="36"/>
      <c r="K364" s="37"/>
      <c r="L364" s="33"/>
      <c r="M364" s="29" t="str">
        <f aca="false">IF(G364="","",I364*K364)</f>
        <v/>
      </c>
      <c r="N364" s="32" t="str">
        <f aca="false">IF(G364="","",IF(F364="","Diğer",F364))</f>
        <v/>
      </c>
    </row>
    <row r="365" customFormat="false" ht="15" hidden="false" customHeight="false" outlineLevel="0" collapsed="false">
      <c r="A365" s="33"/>
      <c r="B365" s="34"/>
      <c r="C365" s="33"/>
      <c r="D365" s="33"/>
      <c r="E365" s="33"/>
      <c r="F365" s="33"/>
      <c r="G365" s="35"/>
      <c r="H365" s="35"/>
      <c r="I365" s="29" t="str">
        <f aca="false">IF(G365="","",G365-H365)</f>
        <v/>
      </c>
      <c r="J365" s="36"/>
      <c r="K365" s="37"/>
      <c r="L365" s="33"/>
      <c r="M365" s="29" t="str">
        <f aca="false">IF(G365="","",I365*K365)</f>
        <v/>
      </c>
      <c r="N365" s="32" t="str">
        <f aca="false">IF(G365="","",IF(F365="","Diğer",F365))</f>
        <v/>
      </c>
    </row>
    <row r="366" customFormat="false" ht="15" hidden="false" customHeight="false" outlineLevel="0" collapsed="false">
      <c r="A366" s="33"/>
      <c r="B366" s="34"/>
      <c r="C366" s="33"/>
      <c r="D366" s="33"/>
      <c r="E366" s="33"/>
      <c r="F366" s="33"/>
      <c r="G366" s="35"/>
      <c r="H366" s="35"/>
      <c r="I366" s="29" t="str">
        <f aca="false">IF(G366="","",G366-H366)</f>
        <v/>
      </c>
      <c r="J366" s="36"/>
      <c r="K366" s="37"/>
      <c r="L366" s="33"/>
      <c r="M366" s="29" t="str">
        <f aca="false">IF(G366="","",I366*K366)</f>
        <v/>
      </c>
      <c r="N366" s="32" t="str">
        <f aca="false">IF(G366="","",IF(F366="","Diğer",F366))</f>
        <v/>
      </c>
    </row>
    <row r="367" customFormat="false" ht="15" hidden="false" customHeight="false" outlineLevel="0" collapsed="false">
      <c r="A367" s="33"/>
      <c r="B367" s="34"/>
      <c r="C367" s="33"/>
      <c r="D367" s="33"/>
      <c r="E367" s="33"/>
      <c r="F367" s="33"/>
      <c r="G367" s="35"/>
      <c r="H367" s="35"/>
      <c r="I367" s="29" t="str">
        <f aca="false">IF(G367="","",G367-H367)</f>
        <v/>
      </c>
      <c r="J367" s="36"/>
      <c r="K367" s="37"/>
      <c r="L367" s="33"/>
      <c r="M367" s="29" t="str">
        <f aca="false">IF(G367="","",I367*K367)</f>
        <v/>
      </c>
      <c r="N367" s="32" t="str">
        <f aca="false">IF(G367="","",IF(F367="","Diğer",F367))</f>
        <v/>
      </c>
    </row>
    <row r="368" customFormat="false" ht="15" hidden="false" customHeight="false" outlineLevel="0" collapsed="false">
      <c r="A368" s="33"/>
      <c r="B368" s="34"/>
      <c r="C368" s="33"/>
      <c r="D368" s="33"/>
      <c r="E368" s="33"/>
      <c r="F368" s="33"/>
      <c r="G368" s="35"/>
      <c r="H368" s="35"/>
      <c r="I368" s="29" t="str">
        <f aca="false">IF(G368="","",G368-H368)</f>
        <v/>
      </c>
      <c r="J368" s="36"/>
      <c r="K368" s="37"/>
      <c r="L368" s="33"/>
      <c r="M368" s="29" t="str">
        <f aca="false">IF(G368="","",I368*K368)</f>
        <v/>
      </c>
      <c r="N368" s="32" t="str">
        <f aca="false">IF(G368="","",IF(F368="","Diğer",F368))</f>
        <v/>
      </c>
    </row>
    <row r="369" customFormat="false" ht="15" hidden="false" customHeight="false" outlineLevel="0" collapsed="false">
      <c r="A369" s="33"/>
      <c r="B369" s="34"/>
      <c r="C369" s="33"/>
      <c r="D369" s="33"/>
      <c r="E369" s="33"/>
      <c r="F369" s="33"/>
      <c r="G369" s="35"/>
      <c r="H369" s="35"/>
      <c r="I369" s="29" t="str">
        <f aca="false">IF(G369="","",G369-H369)</f>
        <v/>
      </c>
      <c r="J369" s="36"/>
      <c r="K369" s="37"/>
      <c r="L369" s="33"/>
      <c r="M369" s="29" t="str">
        <f aca="false">IF(G369="","",I369*K369)</f>
        <v/>
      </c>
      <c r="N369" s="32" t="str">
        <f aca="false">IF(G369="","",IF(F369="","Diğer",F369))</f>
        <v/>
      </c>
    </row>
    <row r="370" customFormat="false" ht="15" hidden="false" customHeight="false" outlineLevel="0" collapsed="false">
      <c r="A370" s="33"/>
      <c r="B370" s="34"/>
      <c r="C370" s="33"/>
      <c r="D370" s="33"/>
      <c r="E370" s="33"/>
      <c r="F370" s="33"/>
      <c r="G370" s="35"/>
      <c r="H370" s="35"/>
      <c r="I370" s="29" t="str">
        <f aca="false">IF(G370="","",G370-H370)</f>
        <v/>
      </c>
      <c r="J370" s="36"/>
      <c r="K370" s="37"/>
      <c r="L370" s="33"/>
      <c r="M370" s="29" t="str">
        <f aca="false">IF(G370="","",I370*K370)</f>
        <v/>
      </c>
      <c r="N370" s="32" t="str">
        <f aca="false">IF(G370="","",IF(F370="","Diğer",F370))</f>
        <v/>
      </c>
    </row>
    <row r="371" customFormat="false" ht="15" hidden="false" customHeight="false" outlineLevel="0" collapsed="false">
      <c r="A371" s="33"/>
      <c r="B371" s="34"/>
      <c r="C371" s="33"/>
      <c r="D371" s="33"/>
      <c r="E371" s="33"/>
      <c r="F371" s="33"/>
      <c r="G371" s="35"/>
      <c r="H371" s="35"/>
      <c r="I371" s="29" t="str">
        <f aca="false">IF(G371="","",G371-H371)</f>
        <v/>
      </c>
      <c r="J371" s="36"/>
      <c r="K371" s="37"/>
      <c r="L371" s="33"/>
      <c r="M371" s="29" t="str">
        <f aca="false">IF(G371="","",I371*K371)</f>
        <v/>
      </c>
      <c r="N371" s="32" t="str">
        <f aca="false">IF(G371="","",IF(F371="","Diğer",F371))</f>
        <v/>
      </c>
    </row>
    <row r="372" customFormat="false" ht="15" hidden="false" customHeight="false" outlineLevel="0" collapsed="false">
      <c r="A372" s="33"/>
      <c r="B372" s="34"/>
      <c r="C372" s="33"/>
      <c r="D372" s="33"/>
      <c r="E372" s="33"/>
      <c r="F372" s="33"/>
      <c r="G372" s="35"/>
      <c r="H372" s="35"/>
      <c r="I372" s="29" t="str">
        <f aca="false">IF(G372="","",G372-H372)</f>
        <v/>
      </c>
      <c r="J372" s="36"/>
      <c r="K372" s="37"/>
      <c r="L372" s="33"/>
      <c r="M372" s="29" t="str">
        <f aca="false">IF(G372="","",I372*K372)</f>
        <v/>
      </c>
      <c r="N372" s="32" t="str">
        <f aca="false">IF(G372="","",IF(F372="","Diğer",F372))</f>
        <v/>
      </c>
    </row>
    <row r="373" customFormat="false" ht="15" hidden="false" customHeight="false" outlineLevel="0" collapsed="false">
      <c r="A373" s="33"/>
      <c r="B373" s="34"/>
      <c r="C373" s="33"/>
      <c r="D373" s="33"/>
      <c r="E373" s="33"/>
      <c r="F373" s="33"/>
      <c r="G373" s="35"/>
      <c r="H373" s="35"/>
      <c r="I373" s="29" t="str">
        <f aca="false">IF(G373="","",G373-H373)</f>
        <v/>
      </c>
      <c r="J373" s="36"/>
      <c r="K373" s="37"/>
      <c r="L373" s="33"/>
      <c r="M373" s="29" t="str">
        <f aca="false">IF(G373="","",I373*K373)</f>
        <v/>
      </c>
      <c r="N373" s="32" t="str">
        <f aca="false">IF(G373="","",IF(F373="","Diğer",F373))</f>
        <v/>
      </c>
    </row>
    <row r="374" customFormat="false" ht="15" hidden="false" customHeight="false" outlineLevel="0" collapsed="false">
      <c r="A374" s="33"/>
      <c r="B374" s="34"/>
      <c r="C374" s="33"/>
      <c r="D374" s="33"/>
      <c r="E374" s="33"/>
      <c r="F374" s="33"/>
      <c r="G374" s="35"/>
      <c r="H374" s="35"/>
      <c r="I374" s="29" t="str">
        <f aca="false">IF(G374="","",G374-H374)</f>
        <v/>
      </c>
      <c r="J374" s="36"/>
      <c r="K374" s="37"/>
      <c r="L374" s="33"/>
      <c r="M374" s="29" t="str">
        <f aca="false">IF(G374="","",I374*K374)</f>
        <v/>
      </c>
      <c r="N374" s="32" t="str">
        <f aca="false">IF(G374="","",IF(F374="","Diğer",F374))</f>
        <v/>
      </c>
    </row>
    <row r="375" customFormat="false" ht="15" hidden="false" customHeight="false" outlineLevel="0" collapsed="false">
      <c r="A375" s="33"/>
      <c r="B375" s="34"/>
      <c r="C375" s="33"/>
      <c r="D375" s="33"/>
      <c r="E375" s="33"/>
      <c r="F375" s="33"/>
      <c r="G375" s="35"/>
      <c r="H375" s="35"/>
      <c r="I375" s="29" t="str">
        <f aca="false">IF(G375="","",G375-H375)</f>
        <v/>
      </c>
      <c r="J375" s="36"/>
      <c r="K375" s="37"/>
      <c r="L375" s="33"/>
      <c r="M375" s="29" t="str">
        <f aca="false">IF(G375="","",I375*K375)</f>
        <v/>
      </c>
      <c r="N375" s="32" t="str">
        <f aca="false">IF(G375="","",IF(F375="","Diğer",F375))</f>
        <v/>
      </c>
    </row>
    <row r="376" customFormat="false" ht="15" hidden="false" customHeight="false" outlineLevel="0" collapsed="false">
      <c r="A376" s="33"/>
      <c r="B376" s="34"/>
      <c r="C376" s="33"/>
      <c r="D376" s="33"/>
      <c r="E376" s="33"/>
      <c r="F376" s="33"/>
      <c r="G376" s="35"/>
      <c r="H376" s="35"/>
      <c r="I376" s="29" t="str">
        <f aca="false">IF(G376="","",G376-H376)</f>
        <v/>
      </c>
      <c r="J376" s="36"/>
      <c r="K376" s="37"/>
      <c r="L376" s="33"/>
      <c r="M376" s="29" t="str">
        <f aca="false">IF(G376="","",I376*K376)</f>
        <v/>
      </c>
      <c r="N376" s="32" t="str">
        <f aca="false">IF(G376="","",IF(F376="","Diğer",F376))</f>
        <v/>
      </c>
    </row>
    <row r="377" customFormat="false" ht="15" hidden="false" customHeight="false" outlineLevel="0" collapsed="false">
      <c r="A377" s="33"/>
      <c r="B377" s="34"/>
      <c r="C377" s="33"/>
      <c r="D377" s="33"/>
      <c r="E377" s="33"/>
      <c r="F377" s="33"/>
      <c r="G377" s="35"/>
      <c r="H377" s="35"/>
      <c r="I377" s="29" t="str">
        <f aca="false">IF(G377="","",G377-H377)</f>
        <v/>
      </c>
      <c r="J377" s="36"/>
      <c r="K377" s="37"/>
      <c r="L377" s="33"/>
      <c r="M377" s="29" t="str">
        <f aca="false">IF(G377="","",I377*K377)</f>
        <v/>
      </c>
      <c r="N377" s="32" t="str">
        <f aca="false">IF(G377="","",IF(F377="","Diğer",F377))</f>
        <v/>
      </c>
    </row>
    <row r="378" customFormat="false" ht="15" hidden="false" customHeight="false" outlineLevel="0" collapsed="false">
      <c r="A378" s="33"/>
      <c r="B378" s="34"/>
      <c r="C378" s="33"/>
      <c r="D378" s="33"/>
      <c r="E378" s="33"/>
      <c r="F378" s="33"/>
      <c r="G378" s="35"/>
      <c r="H378" s="35"/>
      <c r="I378" s="29" t="str">
        <f aca="false">IF(G378="","",G378-H378)</f>
        <v/>
      </c>
      <c r="J378" s="36"/>
      <c r="K378" s="37"/>
      <c r="L378" s="33"/>
      <c r="M378" s="29" t="str">
        <f aca="false">IF(G378="","",I378*K378)</f>
        <v/>
      </c>
      <c r="N378" s="32" t="str">
        <f aca="false">IF(G378="","",IF(F378="","Diğer",F378))</f>
        <v/>
      </c>
    </row>
    <row r="379" customFormat="false" ht="15" hidden="false" customHeight="false" outlineLevel="0" collapsed="false">
      <c r="A379" s="33"/>
      <c r="B379" s="34"/>
      <c r="C379" s="33"/>
      <c r="D379" s="33"/>
      <c r="E379" s="33"/>
      <c r="F379" s="33"/>
      <c r="G379" s="35"/>
      <c r="H379" s="35"/>
      <c r="I379" s="29" t="str">
        <f aca="false">IF(G379="","",G379-H379)</f>
        <v/>
      </c>
      <c r="J379" s="36"/>
      <c r="K379" s="37"/>
      <c r="L379" s="33"/>
      <c r="M379" s="29" t="str">
        <f aca="false">IF(G379="","",I379*K379)</f>
        <v/>
      </c>
      <c r="N379" s="32" t="str">
        <f aca="false">IF(G379="","",IF(F379="","Diğer",F379))</f>
        <v/>
      </c>
    </row>
    <row r="380" customFormat="false" ht="15" hidden="false" customHeight="false" outlineLevel="0" collapsed="false">
      <c r="A380" s="33"/>
      <c r="B380" s="34"/>
      <c r="C380" s="33"/>
      <c r="D380" s="33"/>
      <c r="E380" s="33"/>
      <c r="F380" s="33"/>
      <c r="G380" s="35"/>
      <c r="H380" s="35"/>
      <c r="I380" s="29" t="str">
        <f aca="false">IF(G380="","",G380-H380)</f>
        <v/>
      </c>
      <c r="J380" s="36"/>
      <c r="K380" s="37"/>
      <c r="L380" s="33"/>
      <c r="M380" s="29" t="str">
        <f aca="false">IF(G380="","",I380*K380)</f>
        <v/>
      </c>
      <c r="N380" s="32" t="str">
        <f aca="false">IF(G380="","",IF(F380="","Diğer",F380))</f>
        <v/>
      </c>
    </row>
    <row r="381" customFormat="false" ht="15" hidden="false" customHeight="false" outlineLevel="0" collapsed="false">
      <c r="A381" s="33"/>
      <c r="B381" s="34"/>
      <c r="C381" s="33"/>
      <c r="D381" s="33"/>
      <c r="E381" s="33"/>
      <c r="F381" s="33"/>
      <c r="G381" s="35"/>
      <c r="H381" s="35"/>
      <c r="I381" s="29" t="str">
        <f aca="false">IF(G381="","",G381-H381)</f>
        <v/>
      </c>
      <c r="J381" s="36"/>
      <c r="K381" s="37"/>
      <c r="L381" s="33"/>
      <c r="M381" s="29" t="str">
        <f aca="false">IF(G381="","",I381*K381)</f>
        <v/>
      </c>
      <c r="N381" s="32" t="str">
        <f aca="false">IF(G381="","",IF(F381="","Diğer",F381))</f>
        <v/>
      </c>
    </row>
    <row r="382" customFormat="false" ht="15" hidden="false" customHeight="false" outlineLevel="0" collapsed="false">
      <c r="A382" s="33"/>
      <c r="B382" s="34"/>
      <c r="C382" s="33"/>
      <c r="D382" s="33"/>
      <c r="E382" s="33"/>
      <c r="F382" s="33"/>
      <c r="G382" s="35"/>
      <c r="H382" s="35"/>
      <c r="I382" s="29" t="str">
        <f aca="false">IF(G382="","",G382-H382)</f>
        <v/>
      </c>
      <c r="J382" s="36"/>
      <c r="K382" s="37"/>
      <c r="L382" s="33"/>
      <c r="M382" s="29" t="str">
        <f aca="false">IF(G382="","",I382*K382)</f>
        <v/>
      </c>
      <c r="N382" s="32" t="str">
        <f aca="false">IF(G382="","",IF(F382="","Diğer",F382))</f>
        <v/>
      </c>
    </row>
    <row r="383" customFormat="false" ht="15" hidden="false" customHeight="false" outlineLevel="0" collapsed="false">
      <c r="A383" s="33"/>
      <c r="B383" s="34"/>
      <c r="C383" s="33"/>
      <c r="D383" s="33"/>
      <c r="E383" s="33"/>
      <c r="F383" s="33"/>
      <c r="G383" s="35"/>
      <c r="H383" s="35"/>
      <c r="I383" s="29" t="str">
        <f aca="false">IF(G383="","",G383-H383)</f>
        <v/>
      </c>
      <c r="J383" s="36"/>
      <c r="K383" s="37"/>
      <c r="L383" s="33"/>
      <c r="M383" s="29" t="str">
        <f aca="false">IF(G383="","",I383*K383)</f>
        <v/>
      </c>
      <c r="N383" s="32" t="str">
        <f aca="false">IF(G383="","",IF(F383="","Diğer",F383))</f>
        <v/>
      </c>
    </row>
    <row r="384" customFormat="false" ht="15" hidden="false" customHeight="false" outlineLevel="0" collapsed="false">
      <c r="A384" s="33"/>
      <c r="B384" s="34"/>
      <c r="C384" s="33"/>
      <c r="D384" s="33"/>
      <c r="E384" s="33"/>
      <c r="F384" s="33"/>
      <c r="G384" s="35"/>
      <c r="H384" s="35"/>
      <c r="I384" s="29" t="str">
        <f aca="false">IF(G384="","",G384-H384)</f>
        <v/>
      </c>
      <c r="J384" s="36"/>
      <c r="K384" s="37"/>
      <c r="L384" s="33"/>
      <c r="M384" s="29" t="str">
        <f aca="false">IF(G384="","",I384*K384)</f>
        <v/>
      </c>
      <c r="N384" s="32" t="str">
        <f aca="false">IF(G384="","",IF(F384="","Diğer",F384))</f>
        <v/>
      </c>
    </row>
    <row r="385" customFormat="false" ht="15" hidden="false" customHeight="false" outlineLevel="0" collapsed="false">
      <c r="A385" s="33"/>
      <c r="B385" s="34"/>
      <c r="C385" s="33"/>
      <c r="D385" s="33"/>
      <c r="E385" s="33"/>
      <c r="F385" s="33"/>
      <c r="G385" s="35"/>
      <c r="H385" s="35"/>
      <c r="I385" s="29" t="str">
        <f aca="false">IF(G385="","",G385-H385)</f>
        <v/>
      </c>
      <c r="J385" s="36"/>
      <c r="K385" s="37"/>
      <c r="L385" s="33"/>
      <c r="M385" s="29" t="str">
        <f aca="false">IF(G385="","",I385*K385)</f>
        <v/>
      </c>
      <c r="N385" s="32" t="str">
        <f aca="false">IF(G385="","",IF(F385="","Diğer",F385))</f>
        <v/>
      </c>
    </row>
    <row r="386" customFormat="false" ht="15" hidden="false" customHeight="false" outlineLevel="0" collapsed="false">
      <c r="A386" s="33"/>
      <c r="B386" s="34"/>
      <c r="C386" s="33"/>
      <c r="D386" s="33"/>
      <c r="E386" s="33"/>
      <c r="F386" s="33"/>
      <c r="G386" s="35"/>
      <c r="H386" s="35"/>
      <c r="I386" s="29" t="str">
        <f aca="false">IF(G386="","",G386-H386)</f>
        <v/>
      </c>
      <c r="J386" s="36"/>
      <c r="K386" s="37"/>
      <c r="L386" s="33"/>
      <c r="M386" s="29" t="str">
        <f aca="false">IF(G386="","",I386*K386)</f>
        <v/>
      </c>
      <c r="N386" s="32" t="str">
        <f aca="false">IF(G386="","",IF(F386="","Diğer",F386))</f>
        <v/>
      </c>
    </row>
    <row r="387" customFormat="false" ht="15" hidden="false" customHeight="false" outlineLevel="0" collapsed="false">
      <c r="A387" s="33"/>
      <c r="B387" s="34"/>
      <c r="C387" s="33"/>
      <c r="D387" s="33"/>
      <c r="E387" s="33"/>
      <c r="F387" s="33"/>
      <c r="G387" s="35"/>
      <c r="H387" s="35"/>
      <c r="I387" s="29" t="str">
        <f aca="false">IF(G387="","",G387-H387)</f>
        <v/>
      </c>
      <c r="J387" s="36"/>
      <c r="K387" s="37"/>
      <c r="L387" s="33"/>
      <c r="M387" s="29" t="str">
        <f aca="false">IF(G387="","",I387*K387)</f>
        <v/>
      </c>
      <c r="N387" s="32" t="str">
        <f aca="false">IF(G387="","",IF(F387="","Diğer",F387))</f>
        <v/>
      </c>
    </row>
    <row r="388" customFormat="false" ht="15" hidden="false" customHeight="false" outlineLevel="0" collapsed="false">
      <c r="A388" s="33"/>
      <c r="B388" s="34"/>
      <c r="C388" s="33"/>
      <c r="D388" s="33"/>
      <c r="E388" s="33"/>
      <c r="F388" s="33"/>
      <c r="G388" s="35"/>
      <c r="H388" s="35"/>
      <c r="I388" s="29" t="str">
        <f aca="false">IF(G388="","",G388-H388)</f>
        <v/>
      </c>
      <c r="J388" s="36"/>
      <c r="K388" s="37"/>
      <c r="L388" s="33"/>
      <c r="M388" s="29" t="str">
        <f aca="false">IF(G388="","",I388*K388)</f>
        <v/>
      </c>
      <c r="N388" s="32" t="str">
        <f aca="false">IF(G388="","",IF(F388="","Diğer",F388))</f>
        <v/>
      </c>
    </row>
    <row r="389" customFormat="false" ht="15" hidden="false" customHeight="false" outlineLevel="0" collapsed="false">
      <c r="A389" s="33"/>
      <c r="B389" s="34"/>
      <c r="C389" s="33"/>
      <c r="D389" s="33"/>
      <c r="E389" s="33"/>
      <c r="F389" s="33"/>
      <c r="G389" s="35"/>
      <c r="H389" s="35"/>
      <c r="I389" s="29" t="str">
        <f aca="false">IF(G389="","",G389-H389)</f>
        <v/>
      </c>
      <c r="J389" s="36"/>
      <c r="K389" s="37"/>
      <c r="L389" s="33"/>
      <c r="M389" s="29" t="str">
        <f aca="false">IF(G389="","",I389*K389)</f>
        <v/>
      </c>
      <c r="N389" s="32" t="str">
        <f aca="false">IF(G389="","",IF(F389="","Diğer",F389))</f>
        <v/>
      </c>
    </row>
    <row r="390" customFormat="false" ht="15" hidden="false" customHeight="false" outlineLevel="0" collapsed="false">
      <c r="A390" s="33"/>
      <c r="B390" s="34"/>
      <c r="C390" s="33"/>
      <c r="D390" s="33"/>
      <c r="E390" s="33"/>
      <c r="F390" s="33"/>
      <c r="G390" s="35"/>
      <c r="H390" s="35"/>
      <c r="I390" s="29" t="str">
        <f aca="false">IF(G390="","",G390-H390)</f>
        <v/>
      </c>
      <c r="J390" s="36"/>
      <c r="K390" s="37"/>
      <c r="L390" s="33"/>
      <c r="M390" s="29" t="str">
        <f aca="false">IF(G390="","",I390*K390)</f>
        <v/>
      </c>
      <c r="N390" s="32" t="str">
        <f aca="false">IF(G390="","",IF(F390="","Diğer",F390))</f>
        <v/>
      </c>
    </row>
    <row r="391" customFormat="false" ht="15" hidden="false" customHeight="false" outlineLevel="0" collapsed="false">
      <c r="A391" s="33"/>
      <c r="B391" s="34"/>
      <c r="C391" s="33"/>
      <c r="D391" s="33"/>
      <c r="E391" s="33"/>
      <c r="F391" s="33"/>
      <c r="G391" s="35"/>
      <c r="H391" s="35"/>
      <c r="I391" s="29" t="str">
        <f aca="false">IF(G391="","",G391-H391)</f>
        <v/>
      </c>
      <c r="J391" s="36"/>
      <c r="K391" s="37"/>
      <c r="L391" s="33"/>
      <c r="M391" s="29" t="str">
        <f aca="false">IF(G391="","",I391*K391)</f>
        <v/>
      </c>
      <c r="N391" s="32" t="str">
        <f aca="false">IF(G391="","",IF(F391="","Diğer",F391))</f>
        <v/>
      </c>
    </row>
    <row r="392" customFormat="false" ht="15" hidden="false" customHeight="false" outlineLevel="0" collapsed="false">
      <c r="A392" s="33"/>
      <c r="B392" s="34"/>
      <c r="C392" s="33"/>
      <c r="D392" s="33"/>
      <c r="E392" s="33"/>
      <c r="F392" s="33"/>
      <c r="G392" s="35"/>
      <c r="H392" s="35"/>
      <c r="I392" s="29" t="str">
        <f aca="false">IF(G392="","",G392-H392)</f>
        <v/>
      </c>
      <c r="J392" s="36"/>
      <c r="K392" s="37"/>
      <c r="L392" s="33"/>
      <c r="M392" s="29" t="str">
        <f aca="false">IF(G392="","",I392*K392)</f>
        <v/>
      </c>
      <c r="N392" s="32" t="str">
        <f aca="false">IF(G392="","",IF(F392="","Diğer",F392))</f>
        <v/>
      </c>
    </row>
    <row r="393" customFormat="false" ht="15" hidden="false" customHeight="false" outlineLevel="0" collapsed="false">
      <c r="A393" s="33"/>
      <c r="B393" s="34"/>
      <c r="C393" s="33"/>
      <c r="D393" s="33"/>
      <c r="E393" s="33"/>
      <c r="F393" s="33"/>
      <c r="G393" s="35"/>
      <c r="H393" s="35"/>
      <c r="I393" s="29" t="str">
        <f aca="false">IF(G393="","",G393-H393)</f>
        <v/>
      </c>
      <c r="J393" s="36"/>
      <c r="K393" s="37"/>
      <c r="L393" s="33"/>
      <c r="M393" s="29" t="str">
        <f aca="false">IF(G393="","",I393*K393)</f>
        <v/>
      </c>
      <c r="N393" s="32" t="str">
        <f aca="false">IF(G393="","",IF(F393="","Diğer",F393))</f>
        <v/>
      </c>
    </row>
    <row r="394" customFormat="false" ht="15" hidden="false" customHeight="false" outlineLevel="0" collapsed="false">
      <c r="A394" s="33"/>
      <c r="B394" s="34"/>
      <c r="C394" s="33"/>
      <c r="D394" s="33"/>
      <c r="E394" s="33"/>
      <c r="F394" s="33"/>
      <c r="G394" s="35"/>
      <c r="H394" s="35"/>
      <c r="I394" s="29" t="str">
        <f aca="false">IF(G394="","",G394-H394)</f>
        <v/>
      </c>
      <c r="J394" s="36"/>
      <c r="K394" s="37"/>
      <c r="L394" s="33"/>
      <c r="M394" s="29" t="str">
        <f aca="false">IF(G394="","",I394*K394)</f>
        <v/>
      </c>
      <c r="N394" s="32" t="str">
        <f aca="false">IF(G394="","",IF(F394="","Diğer",F394))</f>
        <v/>
      </c>
    </row>
    <row r="395" customFormat="false" ht="15" hidden="false" customHeight="false" outlineLevel="0" collapsed="false">
      <c r="A395" s="33"/>
      <c r="B395" s="34"/>
      <c r="C395" s="33"/>
      <c r="D395" s="33"/>
      <c r="E395" s="33"/>
      <c r="F395" s="33"/>
      <c r="G395" s="35"/>
      <c r="H395" s="35"/>
      <c r="I395" s="29" t="str">
        <f aca="false">IF(G395="","",G395-H395)</f>
        <v/>
      </c>
      <c r="J395" s="36"/>
      <c r="K395" s="37"/>
      <c r="L395" s="33"/>
      <c r="M395" s="29" t="str">
        <f aca="false">IF(G395="","",I395*K395)</f>
        <v/>
      </c>
      <c r="N395" s="32" t="str">
        <f aca="false">IF(G395="","",IF(F395="","Diğer",F395))</f>
        <v/>
      </c>
    </row>
    <row r="396" customFormat="false" ht="15" hidden="false" customHeight="false" outlineLevel="0" collapsed="false">
      <c r="A396" s="33"/>
      <c r="B396" s="34"/>
      <c r="C396" s="33"/>
      <c r="D396" s="33"/>
      <c r="E396" s="33"/>
      <c r="F396" s="33"/>
      <c r="G396" s="35"/>
      <c r="H396" s="35"/>
      <c r="I396" s="29" t="str">
        <f aca="false">IF(G396="","",G396-H396)</f>
        <v/>
      </c>
      <c r="J396" s="36"/>
      <c r="K396" s="37"/>
      <c r="L396" s="33"/>
      <c r="M396" s="29" t="str">
        <f aca="false">IF(G396="","",I396*K396)</f>
        <v/>
      </c>
      <c r="N396" s="32" t="str">
        <f aca="false">IF(G396="","",IF(F396="","Diğer",F396))</f>
        <v/>
      </c>
    </row>
    <row r="397" customFormat="false" ht="15" hidden="false" customHeight="false" outlineLevel="0" collapsed="false">
      <c r="A397" s="33"/>
      <c r="B397" s="34"/>
      <c r="C397" s="33"/>
      <c r="D397" s="33"/>
      <c r="E397" s="33"/>
      <c r="F397" s="33"/>
      <c r="G397" s="35"/>
      <c r="H397" s="35"/>
      <c r="I397" s="29" t="str">
        <f aca="false">IF(G397="","",G397-H397)</f>
        <v/>
      </c>
      <c r="J397" s="36"/>
      <c r="K397" s="37"/>
      <c r="L397" s="33"/>
      <c r="M397" s="29" t="str">
        <f aca="false">IF(G397="","",I397*K397)</f>
        <v/>
      </c>
      <c r="N397" s="32" t="str">
        <f aca="false">IF(G397="","",IF(F397="","Diğer",F397))</f>
        <v/>
      </c>
    </row>
    <row r="398" customFormat="false" ht="15" hidden="false" customHeight="false" outlineLevel="0" collapsed="false">
      <c r="A398" s="33"/>
      <c r="B398" s="34"/>
      <c r="C398" s="33"/>
      <c r="D398" s="33"/>
      <c r="E398" s="33"/>
      <c r="F398" s="33"/>
      <c r="G398" s="35"/>
      <c r="H398" s="35"/>
      <c r="I398" s="29" t="str">
        <f aca="false">IF(G398="","",G398-H398)</f>
        <v/>
      </c>
      <c r="J398" s="36"/>
      <c r="K398" s="37"/>
      <c r="L398" s="33"/>
      <c r="M398" s="29" t="str">
        <f aca="false">IF(G398="","",I398*K398)</f>
        <v/>
      </c>
      <c r="N398" s="32" t="str">
        <f aca="false">IF(G398="","",IF(F398="","Diğer",F398))</f>
        <v/>
      </c>
    </row>
    <row r="399" customFormat="false" ht="15" hidden="false" customHeight="false" outlineLevel="0" collapsed="false">
      <c r="A399" s="33"/>
      <c r="B399" s="34"/>
      <c r="C399" s="33"/>
      <c r="D399" s="33"/>
      <c r="E399" s="33"/>
      <c r="F399" s="33"/>
      <c r="G399" s="35"/>
      <c r="H399" s="35"/>
      <c r="I399" s="29" t="str">
        <f aca="false">IF(G399="","",G399-H399)</f>
        <v/>
      </c>
      <c r="J399" s="36"/>
      <c r="K399" s="37"/>
      <c r="L399" s="33"/>
      <c r="M399" s="29" t="str">
        <f aca="false">IF(G399="","",I399*K399)</f>
        <v/>
      </c>
      <c r="N399" s="32" t="str">
        <f aca="false">IF(G399="","",IF(F399="","Diğer",F399))</f>
        <v/>
      </c>
    </row>
    <row r="400" customFormat="false" ht="15" hidden="false" customHeight="false" outlineLevel="0" collapsed="false">
      <c r="A400" s="33"/>
      <c r="B400" s="34"/>
      <c r="C400" s="33"/>
      <c r="D400" s="33"/>
      <c r="E400" s="33"/>
      <c r="F400" s="33"/>
      <c r="G400" s="35"/>
      <c r="H400" s="35"/>
      <c r="I400" s="29" t="str">
        <f aca="false">IF(G400="","",G400-H400)</f>
        <v/>
      </c>
      <c r="J400" s="36"/>
      <c r="K400" s="37"/>
      <c r="L400" s="33"/>
      <c r="M400" s="29" t="str">
        <f aca="false">IF(G400="","",I400*K400)</f>
        <v/>
      </c>
      <c r="N400" s="32" t="str">
        <f aca="false">IF(G400="","",IF(F400="","Diğer",F400))</f>
        <v/>
      </c>
    </row>
    <row r="401" customFormat="false" ht="15" hidden="false" customHeight="false" outlineLevel="0" collapsed="false">
      <c r="A401" s="33"/>
      <c r="B401" s="34"/>
      <c r="C401" s="33"/>
      <c r="D401" s="33"/>
      <c r="E401" s="33"/>
      <c r="F401" s="33"/>
      <c r="G401" s="35"/>
      <c r="H401" s="35"/>
      <c r="I401" s="29" t="str">
        <f aca="false">IF(G401="","",G401-H401)</f>
        <v/>
      </c>
      <c r="J401" s="36"/>
      <c r="K401" s="37"/>
      <c r="L401" s="33"/>
      <c r="M401" s="29" t="str">
        <f aca="false">IF(G401="","",I401*K401)</f>
        <v/>
      </c>
      <c r="N401" s="32" t="str">
        <f aca="false">IF(G401="","",IF(F401="","Diğer",F401))</f>
        <v/>
      </c>
    </row>
    <row r="402" customFormat="false" ht="15" hidden="false" customHeight="false" outlineLevel="0" collapsed="false">
      <c r="A402" s="33"/>
      <c r="B402" s="34"/>
      <c r="C402" s="33"/>
      <c r="D402" s="33"/>
      <c r="E402" s="33"/>
      <c r="F402" s="33"/>
      <c r="G402" s="35"/>
      <c r="H402" s="35"/>
      <c r="I402" s="29" t="str">
        <f aca="false">IF(G402="","",G402-H402)</f>
        <v/>
      </c>
      <c r="J402" s="36"/>
      <c r="K402" s="37"/>
      <c r="L402" s="33"/>
      <c r="M402" s="29" t="str">
        <f aca="false">IF(G402="","",I402*K402)</f>
        <v/>
      </c>
      <c r="N402" s="32" t="str">
        <f aca="false">IF(G402="","",IF(F402="","Diğer",F402))</f>
        <v/>
      </c>
    </row>
    <row r="403" customFormat="false" ht="15" hidden="false" customHeight="false" outlineLevel="0" collapsed="false">
      <c r="A403" s="33"/>
      <c r="B403" s="34"/>
      <c r="C403" s="33"/>
      <c r="D403" s="33"/>
      <c r="E403" s="33"/>
      <c r="F403" s="33"/>
      <c r="G403" s="35"/>
      <c r="H403" s="35"/>
      <c r="I403" s="29" t="str">
        <f aca="false">IF(G403="","",G403-H403)</f>
        <v/>
      </c>
      <c r="J403" s="36"/>
      <c r="K403" s="37"/>
      <c r="L403" s="33"/>
      <c r="M403" s="29" t="str">
        <f aca="false">IF(G403="","",I403*K403)</f>
        <v/>
      </c>
      <c r="N403" s="32" t="str">
        <f aca="false">IF(G403="","",IF(F403="","Diğer",F403))</f>
        <v/>
      </c>
    </row>
    <row r="404" customFormat="false" ht="15" hidden="false" customHeight="false" outlineLevel="0" collapsed="false">
      <c r="A404" s="33"/>
      <c r="B404" s="34"/>
      <c r="C404" s="33"/>
      <c r="D404" s="33"/>
      <c r="E404" s="33"/>
      <c r="F404" s="33"/>
      <c r="G404" s="35"/>
      <c r="H404" s="35"/>
      <c r="I404" s="29" t="str">
        <f aca="false">IF(G404="","",G404-H404)</f>
        <v/>
      </c>
      <c r="J404" s="36"/>
      <c r="K404" s="37"/>
      <c r="L404" s="33"/>
      <c r="M404" s="29" t="str">
        <f aca="false">IF(G404="","",I404*K404)</f>
        <v/>
      </c>
      <c r="N404" s="32" t="str">
        <f aca="false">IF(G404="","",IF(F404="","Diğer",F404))</f>
        <v/>
      </c>
    </row>
    <row r="405" customFormat="false" ht="15" hidden="false" customHeight="false" outlineLevel="0" collapsed="false">
      <c r="A405" s="33"/>
      <c r="B405" s="34"/>
      <c r="C405" s="33"/>
      <c r="D405" s="33"/>
      <c r="E405" s="33"/>
      <c r="F405" s="33"/>
      <c r="G405" s="35"/>
      <c r="H405" s="35"/>
      <c r="I405" s="29" t="str">
        <f aca="false">IF(G405="","",G405-H405)</f>
        <v/>
      </c>
      <c r="J405" s="36"/>
      <c r="K405" s="37"/>
      <c r="L405" s="33"/>
      <c r="M405" s="29" t="str">
        <f aca="false">IF(G405="","",I405*K405)</f>
        <v/>
      </c>
      <c r="N405" s="32" t="str">
        <f aca="false">IF(G405="","",IF(F405="","Diğer",F405))</f>
        <v/>
      </c>
    </row>
    <row r="406" customFormat="false" ht="15" hidden="false" customHeight="false" outlineLevel="0" collapsed="false">
      <c r="A406" s="33"/>
      <c r="B406" s="34"/>
      <c r="C406" s="33"/>
      <c r="D406" s="33"/>
      <c r="E406" s="33"/>
      <c r="F406" s="33"/>
      <c r="G406" s="35"/>
      <c r="H406" s="35"/>
      <c r="I406" s="29" t="str">
        <f aca="false">IF(G406="","",G406-H406)</f>
        <v/>
      </c>
      <c r="J406" s="36"/>
      <c r="K406" s="37"/>
      <c r="L406" s="33"/>
      <c r="M406" s="29" t="str">
        <f aca="false">IF(G406="","",I406*K406)</f>
        <v/>
      </c>
      <c r="N406" s="32" t="str">
        <f aca="false">IF(G406="","",IF(F406="","Diğer",F406))</f>
        <v/>
      </c>
    </row>
    <row r="407" customFormat="false" ht="15" hidden="false" customHeight="false" outlineLevel="0" collapsed="false">
      <c r="A407" s="33"/>
      <c r="B407" s="34"/>
      <c r="C407" s="33"/>
      <c r="D407" s="33"/>
      <c r="E407" s="33"/>
      <c r="F407" s="33"/>
      <c r="G407" s="35"/>
      <c r="H407" s="35"/>
      <c r="I407" s="29" t="str">
        <f aca="false">IF(G407="","",G407-H407)</f>
        <v/>
      </c>
      <c r="J407" s="36"/>
      <c r="K407" s="37"/>
      <c r="L407" s="33"/>
      <c r="M407" s="29" t="str">
        <f aca="false">IF(G407="","",I407*K407)</f>
        <v/>
      </c>
      <c r="N407" s="32" t="str">
        <f aca="false">IF(G407="","",IF(F407="","Diğer",F407))</f>
        <v/>
      </c>
    </row>
    <row r="408" customFormat="false" ht="15" hidden="false" customHeight="false" outlineLevel="0" collapsed="false">
      <c r="A408" s="33"/>
      <c r="B408" s="34"/>
      <c r="C408" s="33"/>
      <c r="D408" s="33"/>
      <c r="E408" s="33"/>
      <c r="F408" s="33"/>
      <c r="G408" s="35"/>
      <c r="H408" s="35"/>
      <c r="I408" s="29" t="str">
        <f aca="false">IF(G408="","",G408-H408)</f>
        <v/>
      </c>
      <c r="J408" s="36"/>
      <c r="K408" s="37"/>
      <c r="L408" s="33"/>
      <c r="M408" s="29" t="str">
        <f aca="false">IF(G408="","",I408*K408)</f>
        <v/>
      </c>
      <c r="N408" s="32" t="str">
        <f aca="false">IF(G408="","",IF(F408="","Diğer",F408))</f>
        <v/>
      </c>
    </row>
    <row r="409" customFormat="false" ht="15" hidden="false" customHeight="false" outlineLevel="0" collapsed="false">
      <c r="A409" s="33"/>
      <c r="B409" s="34"/>
      <c r="C409" s="33"/>
      <c r="D409" s="33"/>
      <c r="E409" s="33"/>
      <c r="F409" s="33"/>
      <c r="G409" s="35"/>
      <c r="H409" s="35"/>
      <c r="I409" s="29" t="str">
        <f aca="false">IF(G409="","",G409-H409)</f>
        <v/>
      </c>
      <c r="J409" s="36"/>
      <c r="K409" s="37"/>
      <c r="L409" s="33"/>
      <c r="M409" s="29" t="str">
        <f aca="false">IF(G409="","",I409*K409)</f>
        <v/>
      </c>
      <c r="N409" s="32" t="str">
        <f aca="false">IF(G409="","",IF(F409="","Diğer",F409))</f>
        <v/>
      </c>
    </row>
    <row r="410" customFormat="false" ht="15" hidden="false" customHeight="false" outlineLevel="0" collapsed="false">
      <c r="A410" s="33"/>
      <c r="B410" s="34"/>
      <c r="C410" s="33"/>
      <c r="D410" s="33"/>
      <c r="E410" s="33"/>
      <c r="F410" s="33"/>
      <c r="G410" s="35"/>
      <c r="H410" s="35"/>
      <c r="I410" s="29" t="str">
        <f aca="false">IF(G410="","",G410-H410)</f>
        <v/>
      </c>
      <c r="J410" s="36"/>
      <c r="K410" s="37"/>
      <c r="L410" s="33"/>
      <c r="M410" s="29" t="str">
        <f aca="false">IF(G410="","",I410*K410)</f>
        <v/>
      </c>
      <c r="N410" s="32" t="str">
        <f aca="false">IF(G410="","",IF(F410="","Diğer",F410))</f>
        <v/>
      </c>
    </row>
    <row r="411" customFormat="false" ht="15" hidden="false" customHeight="false" outlineLevel="0" collapsed="false">
      <c r="A411" s="33"/>
      <c r="B411" s="34"/>
      <c r="C411" s="33"/>
      <c r="D411" s="33"/>
      <c r="E411" s="33"/>
      <c r="F411" s="33"/>
      <c r="G411" s="35"/>
      <c r="H411" s="35"/>
      <c r="I411" s="29" t="str">
        <f aca="false">IF(G411="","",G411-H411)</f>
        <v/>
      </c>
      <c r="J411" s="36"/>
      <c r="K411" s="37"/>
      <c r="L411" s="33"/>
      <c r="M411" s="29" t="str">
        <f aca="false">IF(G411="","",I411*K411)</f>
        <v/>
      </c>
      <c r="N411" s="32" t="str">
        <f aca="false">IF(G411="","",IF(F411="","Diğer",F411))</f>
        <v/>
      </c>
    </row>
    <row r="412" customFormat="false" ht="15" hidden="false" customHeight="false" outlineLevel="0" collapsed="false">
      <c r="A412" s="33"/>
      <c r="B412" s="34"/>
      <c r="C412" s="33"/>
      <c r="D412" s="33"/>
      <c r="E412" s="33"/>
      <c r="F412" s="33"/>
      <c r="G412" s="35"/>
      <c r="H412" s="35"/>
      <c r="I412" s="29" t="str">
        <f aca="false">IF(G412="","",G412-H412)</f>
        <v/>
      </c>
      <c r="J412" s="36"/>
      <c r="K412" s="37"/>
      <c r="L412" s="33"/>
      <c r="M412" s="29" t="str">
        <f aca="false">IF(G412="","",I412*K412)</f>
        <v/>
      </c>
      <c r="N412" s="32" t="str">
        <f aca="false">IF(G412="","",IF(F412="","Diğer",F412))</f>
        <v/>
      </c>
    </row>
    <row r="413" customFormat="false" ht="15" hidden="false" customHeight="false" outlineLevel="0" collapsed="false">
      <c r="A413" s="33"/>
      <c r="B413" s="34"/>
      <c r="C413" s="33"/>
      <c r="D413" s="33"/>
      <c r="E413" s="33"/>
      <c r="F413" s="33"/>
      <c r="G413" s="35"/>
      <c r="H413" s="35"/>
      <c r="I413" s="29" t="str">
        <f aca="false">IF(G413="","",G413-H413)</f>
        <v/>
      </c>
      <c r="J413" s="36"/>
      <c r="K413" s="37"/>
      <c r="L413" s="33"/>
      <c r="M413" s="29" t="str">
        <f aca="false">IF(G413="","",I413*K413)</f>
        <v/>
      </c>
      <c r="N413" s="32" t="str">
        <f aca="false">IF(G413="","",IF(F413="","Diğer",F413))</f>
        <v/>
      </c>
    </row>
    <row r="414" customFormat="false" ht="15" hidden="false" customHeight="false" outlineLevel="0" collapsed="false">
      <c r="A414" s="33"/>
      <c r="B414" s="34"/>
      <c r="C414" s="33"/>
      <c r="D414" s="33"/>
      <c r="E414" s="33"/>
      <c r="F414" s="33"/>
      <c r="G414" s="35"/>
      <c r="H414" s="35"/>
      <c r="I414" s="29" t="str">
        <f aca="false">IF(G414="","",G414-H414)</f>
        <v/>
      </c>
      <c r="J414" s="36"/>
      <c r="K414" s="37"/>
      <c r="L414" s="33"/>
      <c r="M414" s="29" t="str">
        <f aca="false">IF(G414="","",I414*K414)</f>
        <v/>
      </c>
      <c r="N414" s="32" t="str">
        <f aca="false">IF(G414="","",IF(F414="","Diğer",F414))</f>
        <v/>
      </c>
    </row>
    <row r="415" customFormat="false" ht="15" hidden="false" customHeight="false" outlineLevel="0" collapsed="false">
      <c r="A415" s="33"/>
      <c r="B415" s="34"/>
      <c r="C415" s="33"/>
      <c r="D415" s="33"/>
      <c r="E415" s="33"/>
      <c r="F415" s="33"/>
      <c r="G415" s="35"/>
      <c r="H415" s="35"/>
      <c r="I415" s="29" t="str">
        <f aca="false">IF(G415="","",G415-H415)</f>
        <v/>
      </c>
      <c r="J415" s="36"/>
      <c r="K415" s="37"/>
      <c r="L415" s="33"/>
      <c r="M415" s="29" t="str">
        <f aca="false">IF(G415="","",I415*K415)</f>
        <v/>
      </c>
      <c r="N415" s="32" t="str">
        <f aca="false">IF(G415="","",IF(F415="","Diğer",F415))</f>
        <v/>
      </c>
    </row>
    <row r="416" customFormat="false" ht="15" hidden="false" customHeight="false" outlineLevel="0" collapsed="false">
      <c r="A416" s="33"/>
      <c r="B416" s="34"/>
      <c r="C416" s="33"/>
      <c r="D416" s="33"/>
      <c r="E416" s="33"/>
      <c r="F416" s="33"/>
      <c r="G416" s="35"/>
      <c r="H416" s="35"/>
      <c r="I416" s="29" t="str">
        <f aca="false">IF(G416="","",G416-H416)</f>
        <v/>
      </c>
      <c r="J416" s="36"/>
      <c r="K416" s="37"/>
      <c r="L416" s="33"/>
      <c r="M416" s="29" t="str">
        <f aca="false">IF(G416="","",I416*K416)</f>
        <v/>
      </c>
      <c r="N416" s="32" t="str">
        <f aca="false">IF(G416="","",IF(F416="","Diğer",F416))</f>
        <v/>
      </c>
    </row>
    <row r="417" customFormat="false" ht="15" hidden="false" customHeight="false" outlineLevel="0" collapsed="false">
      <c r="A417" s="33"/>
      <c r="B417" s="34"/>
      <c r="C417" s="33"/>
      <c r="D417" s="33"/>
      <c r="E417" s="33"/>
      <c r="F417" s="33"/>
      <c r="G417" s="35"/>
      <c r="H417" s="35"/>
      <c r="I417" s="29" t="str">
        <f aca="false">IF(G417="","",G417-H417)</f>
        <v/>
      </c>
      <c r="J417" s="36"/>
      <c r="K417" s="37"/>
      <c r="L417" s="33"/>
      <c r="M417" s="29" t="str">
        <f aca="false">IF(G417="","",I417*K417)</f>
        <v/>
      </c>
      <c r="N417" s="32" t="str">
        <f aca="false">IF(G417="","",IF(F417="","Diğer",F417))</f>
        <v/>
      </c>
    </row>
    <row r="418" customFormat="false" ht="15" hidden="false" customHeight="false" outlineLevel="0" collapsed="false">
      <c r="A418" s="33"/>
      <c r="B418" s="34"/>
      <c r="C418" s="33"/>
      <c r="D418" s="33"/>
      <c r="E418" s="33"/>
      <c r="F418" s="33"/>
      <c r="G418" s="35"/>
      <c r="H418" s="35"/>
      <c r="I418" s="29" t="str">
        <f aca="false">IF(G418="","",G418-H418)</f>
        <v/>
      </c>
      <c r="J418" s="36"/>
      <c r="K418" s="37"/>
      <c r="L418" s="33"/>
      <c r="M418" s="29" t="str">
        <f aca="false">IF(G418="","",I418*K418)</f>
        <v/>
      </c>
      <c r="N418" s="32" t="str">
        <f aca="false">IF(G418="","",IF(F418="","Diğer",F418))</f>
        <v/>
      </c>
    </row>
    <row r="419" customFormat="false" ht="15" hidden="false" customHeight="false" outlineLevel="0" collapsed="false">
      <c r="A419" s="33"/>
      <c r="B419" s="34"/>
      <c r="C419" s="33"/>
      <c r="D419" s="33"/>
      <c r="E419" s="33"/>
      <c r="F419" s="33"/>
      <c r="G419" s="35"/>
      <c r="H419" s="35"/>
      <c r="I419" s="29" t="str">
        <f aca="false">IF(G419="","",G419-H419)</f>
        <v/>
      </c>
      <c r="J419" s="36"/>
      <c r="K419" s="37"/>
      <c r="L419" s="33"/>
      <c r="M419" s="29" t="str">
        <f aca="false">IF(G419="","",I419*K419)</f>
        <v/>
      </c>
      <c r="N419" s="32" t="str">
        <f aca="false">IF(G419="","",IF(F419="","Diğer",F419))</f>
        <v/>
      </c>
    </row>
    <row r="420" customFormat="false" ht="15" hidden="false" customHeight="false" outlineLevel="0" collapsed="false">
      <c r="A420" s="33"/>
      <c r="B420" s="34"/>
      <c r="C420" s="33"/>
      <c r="D420" s="33"/>
      <c r="E420" s="33"/>
      <c r="F420" s="33"/>
      <c r="G420" s="35"/>
      <c r="H420" s="35"/>
      <c r="I420" s="29" t="str">
        <f aca="false">IF(G420="","",G420-H420)</f>
        <v/>
      </c>
      <c r="J420" s="36"/>
      <c r="K420" s="37"/>
      <c r="L420" s="33"/>
      <c r="M420" s="29" t="str">
        <f aca="false">IF(G420="","",I420*K420)</f>
        <v/>
      </c>
      <c r="N420" s="32" t="str">
        <f aca="false">IF(G420="","",IF(F420="","Diğer",F420))</f>
        <v/>
      </c>
    </row>
    <row r="421" customFormat="false" ht="15" hidden="false" customHeight="false" outlineLevel="0" collapsed="false">
      <c r="A421" s="33"/>
      <c r="B421" s="34"/>
      <c r="C421" s="33"/>
      <c r="D421" s="33"/>
      <c r="E421" s="33"/>
      <c r="F421" s="33"/>
      <c r="G421" s="35"/>
      <c r="H421" s="35"/>
      <c r="I421" s="29" t="str">
        <f aca="false">IF(G421="","",G421-H421)</f>
        <v/>
      </c>
      <c r="J421" s="36"/>
      <c r="K421" s="37"/>
      <c r="L421" s="33"/>
      <c r="M421" s="29" t="str">
        <f aca="false">IF(G421="","",I421*K421)</f>
        <v/>
      </c>
      <c r="N421" s="32" t="str">
        <f aca="false">IF(G421="","",IF(F421="","Diğer",F421))</f>
        <v/>
      </c>
    </row>
    <row r="422" customFormat="false" ht="15" hidden="false" customHeight="false" outlineLevel="0" collapsed="false">
      <c r="A422" s="33"/>
      <c r="B422" s="34"/>
      <c r="C422" s="33"/>
      <c r="D422" s="33"/>
      <c r="E422" s="33"/>
      <c r="F422" s="33"/>
      <c r="G422" s="35"/>
      <c r="H422" s="35"/>
      <c r="I422" s="29" t="str">
        <f aca="false">IF(G422="","",G422-H422)</f>
        <v/>
      </c>
      <c r="J422" s="36"/>
      <c r="K422" s="37"/>
      <c r="L422" s="33"/>
      <c r="M422" s="29" t="str">
        <f aca="false">IF(G422="","",I422*K422)</f>
        <v/>
      </c>
      <c r="N422" s="32" t="str">
        <f aca="false">IF(G422="","",IF(F422="","Diğer",F422))</f>
        <v/>
      </c>
    </row>
    <row r="423" customFormat="false" ht="15" hidden="false" customHeight="false" outlineLevel="0" collapsed="false">
      <c r="A423" s="33"/>
      <c r="B423" s="34"/>
      <c r="C423" s="33"/>
      <c r="D423" s="33"/>
      <c r="E423" s="33"/>
      <c r="F423" s="33"/>
      <c r="G423" s="35"/>
      <c r="H423" s="35"/>
      <c r="I423" s="29" t="str">
        <f aca="false">IF(G423="","",G423-H423)</f>
        <v/>
      </c>
      <c r="J423" s="36"/>
      <c r="K423" s="37"/>
      <c r="L423" s="33"/>
      <c r="M423" s="29" t="str">
        <f aca="false">IF(G423="","",I423*K423)</f>
        <v/>
      </c>
      <c r="N423" s="32" t="str">
        <f aca="false">IF(G423="","",IF(F423="","Diğer",F423))</f>
        <v/>
      </c>
    </row>
    <row r="424" customFormat="false" ht="15" hidden="false" customHeight="false" outlineLevel="0" collapsed="false">
      <c r="A424" s="33"/>
      <c r="B424" s="34"/>
      <c r="C424" s="33"/>
      <c r="D424" s="33"/>
      <c r="E424" s="33"/>
      <c r="F424" s="33"/>
      <c r="G424" s="35"/>
      <c r="H424" s="35"/>
      <c r="I424" s="29" t="str">
        <f aca="false">IF(G424="","",G424-H424)</f>
        <v/>
      </c>
      <c r="J424" s="36"/>
      <c r="K424" s="37"/>
      <c r="L424" s="33"/>
      <c r="M424" s="29" t="str">
        <f aca="false">IF(G424="","",I424*K424)</f>
        <v/>
      </c>
      <c r="N424" s="32" t="str">
        <f aca="false">IF(G424="","",IF(F424="","Diğer",F424))</f>
        <v/>
      </c>
    </row>
    <row r="425" customFormat="false" ht="15" hidden="false" customHeight="false" outlineLevel="0" collapsed="false">
      <c r="A425" s="33"/>
      <c r="B425" s="34"/>
      <c r="C425" s="33"/>
      <c r="D425" s="33"/>
      <c r="E425" s="33"/>
      <c r="F425" s="33"/>
      <c r="G425" s="35"/>
      <c r="H425" s="35"/>
      <c r="I425" s="29" t="str">
        <f aca="false">IF(G425="","",G425-H425)</f>
        <v/>
      </c>
      <c r="J425" s="36"/>
      <c r="K425" s="37"/>
      <c r="L425" s="33"/>
      <c r="M425" s="29" t="str">
        <f aca="false">IF(G425="","",I425*K425)</f>
        <v/>
      </c>
      <c r="N425" s="32" t="str">
        <f aca="false">IF(G425="","",IF(F425="","Diğer",F425))</f>
        <v/>
      </c>
    </row>
    <row r="426" customFormat="false" ht="15" hidden="false" customHeight="false" outlineLevel="0" collapsed="false">
      <c r="A426" s="33"/>
      <c r="B426" s="34"/>
      <c r="C426" s="33"/>
      <c r="D426" s="33"/>
      <c r="E426" s="33"/>
      <c r="F426" s="33"/>
      <c r="G426" s="35"/>
      <c r="H426" s="35"/>
      <c r="I426" s="29" t="str">
        <f aca="false">IF(G426="","",G426-H426)</f>
        <v/>
      </c>
      <c r="J426" s="36"/>
      <c r="K426" s="37"/>
      <c r="L426" s="33"/>
      <c r="M426" s="29" t="str">
        <f aca="false">IF(G426="","",I426*K426)</f>
        <v/>
      </c>
      <c r="N426" s="32" t="str">
        <f aca="false">IF(G426="","",IF(F426="","Diğer",F426))</f>
        <v/>
      </c>
    </row>
    <row r="427" customFormat="false" ht="15" hidden="false" customHeight="false" outlineLevel="0" collapsed="false">
      <c r="A427" s="33"/>
      <c r="B427" s="34"/>
      <c r="C427" s="33"/>
      <c r="D427" s="33"/>
      <c r="E427" s="33"/>
      <c r="F427" s="33"/>
      <c r="G427" s="35"/>
      <c r="H427" s="35"/>
      <c r="I427" s="29" t="str">
        <f aca="false">IF(G427="","",G427-H427)</f>
        <v/>
      </c>
      <c r="J427" s="36"/>
      <c r="K427" s="37"/>
      <c r="L427" s="33"/>
      <c r="M427" s="29" t="str">
        <f aca="false">IF(G427="","",I427*K427)</f>
        <v/>
      </c>
      <c r="N427" s="32" t="str">
        <f aca="false">IF(G427="","",IF(F427="","Diğer",F427))</f>
        <v/>
      </c>
    </row>
    <row r="428" customFormat="false" ht="15" hidden="false" customHeight="false" outlineLevel="0" collapsed="false">
      <c r="A428" s="33"/>
      <c r="B428" s="34"/>
      <c r="C428" s="33"/>
      <c r="D428" s="33"/>
      <c r="E428" s="33"/>
      <c r="F428" s="33"/>
      <c r="G428" s="35"/>
      <c r="H428" s="35"/>
      <c r="I428" s="29" t="str">
        <f aca="false">IF(G428="","",G428-H428)</f>
        <v/>
      </c>
      <c r="J428" s="36"/>
      <c r="K428" s="37"/>
      <c r="L428" s="33"/>
      <c r="M428" s="29" t="str">
        <f aca="false">IF(G428="","",I428*K428)</f>
        <v/>
      </c>
      <c r="N428" s="32" t="str">
        <f aca="false">IF(G428="","",IF(F428="","Diğer",F428))</f>
        <v/>
      </c>
    </row>
    <row r="429" customFormat="false" ht="15" hidden="false" customHeight="false" outlineLevel="0" collapsed="false">
      <c r="A429" s="33"/>
      <c r="B429" s="34"/>
      <c r="C429" s="33"/>
      <c r="D429" s="33"/>
      <c r="E429" s="33"/>
      <c r="F429" s="33"/>
      <c r="G429" s="35"/>
      <c r="H429" s="35"/>
      <c r="I429" s="29" t="str">
        <f aca="false">IF(G429="","",G429-H429)</f>
        <v/>
      </c>
      <c r="J429" s="36"/>
      <c r="K429" s="37"/>
      <c r="L429" s="33"/>
      <c r="M429" s="29" t="str">
        <f aca="false">IF(G429="","",I429*K429)</f>
        <v/>
      </c>
      <c r="N429" s="32" t="str">
        <f aca="false">IF(G429="","",IF(F429="","Diğer",F429))</f>
        <v/>
      </c>
    </row>
    <row r="430" customFormat="false" ht="15" hidden="false" customHeight="false" outlineLevel="0" collapsed="false">
      <c r="A430" s="33"/>
      <c r="B430" s="34"/>
      <c r="C430" s="33"/>
      <c r="D430" s="33"/>
      <c r="E430" s="33"/>
      <c r="F430" s="33"/>
      <c r="G430" s="35"/>
      <c r="H430" s="35"/>
      <c r="I430" s="29" t="str">
        <f aca="false">IF(G430="","",G430-H430)</f>
        <v/>
      </c>
      <c r="J430" s="36"/>
      <c r="K430" s="37"/>
      <c r="L430" s="33"/>
      <c r="M430" s="29" t="str">
        <f aca="false">IF(G430="","",I430*K430)</f>
        <v/>
      </c>
      <c r="N430" s="32" t="str">
        <f aca="false">IF(G430="","",IF(F430="","Diğer",F430))</f>
        <v/>
      </c>
    </row>
    <row r="431" customFormat="false" ht="15" hidden="false" customHeight="false" outlineLevel="0" collapsed="false">
      <c r="A431" s="33"/>
      <c r="B431" s="34"/>
      <c r="C431" s="33"/>
      <c r="D431" s="33"/>
      <c r="E431" s="33"/>
      <c r="F431" s="33"/>
      <c r="G431" s="35"/>
      <c r="H431" s="35"/>
      <c r="I431" s="29" t="str">
        <f aca="false">IF(G431="","",G431-H431)</f>
        <v/>
      </c>
      <c r="J431" s="36"/>
      <c r="K431" s="37"/>
      <c r="L431" s="33"/>
      <c r="M431" s="29" t="str">
        <f aca="false">IF(G431="","",I431*K431)</f>
        <v/>
      </c>
      <c r="N431" s="32" t="str">
        <f aca="false">IF(G431="","",IF(F431="","Diğer",F431))</f>
        <v/>
      </c>
    </row>
    <row r="432" customFormat="false" ht="15" hidden="false" customHeight="false" outlineLevel="0" collapsed="false">
      <c r="A432" s="33"/>
      <c r="B432" s="34"/>
      <c r="C432" s="33"/>
      <c r="D432" s="33"/>
      <c r="E432" s="33"/>
      <c r="F432" s="33"/>
      <c r="G432" s="35"/>
      <c r="H432" s="35"/>
      <c r="I432" s="29" t="str">
        <f aca="false">IF(G432="","",G432-H432)</f>
        <v/>
      </c>
      <c r="J432" s="36"/>
      <c r="K432" s="37"/>
      <c r="L432" s="33"/>
      <c r="M432" s="29" t="str">
        <f aca="false">IF(G432="","",I432*K432)</f>
        <v/>
      </c>
      <c r="N432" s="32" t="str">
        <f aca="false">IF(G432="","",IF(F432="","Diğer",F432))</f>
        <v/>
      </c>
    </row>
    <row r="433" customFormat="false" ht="15" hidden="false" customHeight="false" outlineLevel="0" collapsed="false">
      <c r="A433" s="33"/>
      <c r="B433" s="34"/>
      <c r="C433" s="33"/>
      <c r="D433" s="33"/>
      <c r="E433" s="33"/>
      <c r="F433" s="33"/>
      <c r="G433" s="35"/>
      <c r="H433" s="35"/>
      <c r="I433" s="29" t="str">
        <f aca="false">IF(G433="","",G433-H433)</f>
        <v/>
      </c>
      <c r="J433" s="36"/>
      <c r="K433" s="37"/>
      <c r="L433" s="33"/>
      <c r="M433" s="29" t="str">
        <f aca="false">IF(G433="","",I433*K433)</f>
        <v/>
      </c>
      <c r="N433" s="32" t="str">
        <f aca="false">IF(G433="","",IF(F433="","Diğer",F433))</f>
        <v/>
      </c>
    </row>
    <row r="434" customFormat="false" ht="15" hidden="false" customHeight="false" outlineLevel="0" collapsed="false">
      <c r="A434" s="33"/>
      <c r="B434" s="34"/>
      <c r="C434" s="33"/>
      <c r="D434" s="33"/>
      <c r="E434" s="33"/>
      <c r="F434" s="33"/>
      <c r="G434" s="35"/>
      <c r="H434" s="35"/>
      <c r="I434" s="29" t="str">
        <f aca="false">IF(G434="","",G434-H434)</f>
        <v/>
      </c>
      <c r="J434" s="36"/>
      <c r="K434" s="37"/>
      <c r="L434" s="33"/>
      <c r="M434" s="29" t="str">
        <f aca="false">IF(G434="","",I434*K434)</f>
        <v/>
      </c>
      <c r="N434" s="32" t="str">
        <f aca="false">IF(G434="","",IF(F434="","Diğer",F434))</f>
        <v/>
      </c>
    </row>
    <row r="435" customFormat="false" ht="15" hidden="false" customHeight="false" outlineLevel="0" collapsed="false">
      <c r="A435" s="33"/>
      <c r="B435" s="34"/>
      <c r="C435" s="33"/>
      <c r="D435" s="33"/>
      <c r="E435" s="33"/>
      <c r="F435" s="33"/>
      <c r="G435" s="35"/>
      <c r="H435" s="35"/>
      <c r="I435" s="29" t="str">
        <f aca="false">IF(G435="","",G435-H435)</f>
        <v/>
      </c>
      <c r="J435" s="36"/>
      <c r="K435" s="37"/>
      <c r="L435" s="33"/>
      <c r="M435" s="29" t="str">
        <f aca="false">IF(G435="","",I435*K435)</f>
        <v/>
      </c>
      <c r="N435" s="32" t="str">
        <f aca="false">IF(G435="","",IF(F435="","Diğer",F435))</f>
        <v/>
      </c>
    </row>
    <row r="436" customFormat="false" ht="15" hidden="false" customHeight="false" outlineLevel="0" collapsed="false">
      <c r="A436" s="33"/>
      <c r="B436" s="34"/>
      <c r="C436" s="33"/>
      <c r="D436" s="33"/>
      <c r="E436" s="33"/>
      <c r="F436" s="33"/>
      <c r="G436" s="35"/>
      <c r="H436" s="35"/>
      <c r="I436" s="29" t="str">
        <f aca="false">IF(G436="","",G436-H436)</f>
        <v/>
      </c>
      <c r="J436" s="36"/>
      <c r="K436" s="37"/>
      <c r="L436" s="33"/>
      <c r="M436" s="29" t="str">
        <f aca="false">IF(G436="","",I436*K436)</f>
        <v/>
      </c>
      <c r="N436" s="32" t="str">
        <f aca="false">IF(G436="","",IF(F436="","Diğer",F436))</f>
        <v/>
      </c>
    </row>
    <row r="437" customFormat="false" ht="15" hidden="false" customHeight="false" outlineLevel="0" collapsed="false">
      <c r="A437" s="33"/>
      <c r="B437" s="34"/>
      <c r="C437" s="33"/>
      <c r="D437" s="33"/>
      <c r="E437" s="33"/>
      <c r="F437" s="33"/>
      <c r="G437" s="35"/>
      <c r="H437" s="35"/>
      <c r="I437" s="29" t="str">
        <f aca="false">IF(G437="","",G437-H437)</f>
        <v/>
      </c>
      <c r="J437" s="36"/>
      <c r="K437" s="37"/>
      <c r="L437" s="33"/>
      <c r="M437" s="29" t="str">
        <f aca="false">IF(G437="","",I437*K437)</f>
        <v/>
      </c>
      <c r="N437" s="32" t="str">
        <f aca="false">IF(G437="","",IF(F437="","Diğer",F437))</f>
        <v/>
      </c>
    </row>
    <row r="438" customFormat="false" ht="15" hidden="false" customHeight="false" outlineLevel="0" collapsed="false">
      <c r="A438" s="33"/>
      <c r="B438" s="34"/>
      <c r="C438" s="33"/>
      <c r="D438" s="33"/>
      <c r="E438" s="33"/>
      <c r="F438" s="33"/>
      <c r="G438" s="35"/>
      <c r="H438" s="35"/>
      <c r="I438" s="29" t="str">
        <f aca="false">IF(G438="","",G438-H438)</f>
        <v/>
      </c>
      <c r="J438" s="36"/>
      <c r="K438" s="37"/>
      <c r="L438" s="33"/>
      <c r="M438" s="29" t="str">
        <f aca="false">IF(G438="","",I438*K438)</f>
        <v/>
      </c>
      <c r="N438" s="32" t="str">
        <f aca="false">IF(G438="","",IF(F438="","Diğer",F438))</f>
        <v/>
      </c>
    </row>
    <row r="439" customFormat="false" ht="15" hidden="false" customHeight="false" outlineLevel="0" collapsed="false">
      <c r="A439" s="33"/>
      <c r="B439" s="34"/>
      <c r="C439" s="33"/>
      <c r="D439" s="33"/>
      <c r="E439" s="33"/>
      <c r="F439" s="33"/>
      <c r="G439" s="35"/>
      <c r="H439" s="35"/>
      <c r="I439" s="29" t="str">
        <f aca="false">IF(G439="","",G439-H439)</f>
        <v/>
      </c>
      <c r="J439" s="36"/>
      <c r="K439" s="37"/>
      <c r="L439" s="33"/>
      <c r="M439" s="29" t="str">
        <f aca="false">IF(G439="","",I439*K439)</f>
        <v/>
      </c>
      <c r="N439" s="32" t="str">
        <f aca="false">IF(G439="","",IF(F439="","Diğer",F439))</f>
        <v/>
      </c>
    </row>
    <row r="440" customFormat="false" ht="15" hidden="false" customHeight="false" outlineLevel="0" collapsed="false">
      <c r="A440" s="33"/>
      <c r="B440" s="34"/>
      <c r="C440" s="33"/>
      <c r="D440" s="33"/>
      <c r="E440" s="33"/>
      <c r="F440" s="33"/>
      <c r="G440" s="35"/>
      <c r="H440" s="35"/>
      <c r="I440" s="29" t="str">
        <f aca="false">IF(G440="","",G440-H440)</f>
        <v/>
      </c>
      <c r="J440" s="36"/>
      <c r="K440" s="37"/>
      <c r="L440" s="33"/>
      <c r="M440" s="29" t="str">
        <f aca="false">IF(G440="","",I440*K440)</f>
        <v/>
      </c>
      <c r="N440" s="32" t="str">
        <f aca="false">IF(G440="","",IF(F440="","Diğer",F440))</f>
        <v/>
      </c>
    </row>
    <row r="441" customFormat="false" ht="15" hidden="false" customHeight="false" outlineLevel="0" collapsed="false">
      <c r="A441" s="33"/>
      <c r="B441" s="34"/>
      <c r="C441" s="33"/>
      <c r="D441" s="33"/>
      <c r="E441" s="33"/>
      <c r="F441" s="33"/>
      <c r="G441" s="35"/>
      <c r="H441" s="35"/>
      <c r="I441" s="29" t="str">
        <f aca="false">IF(G441="","",G441-H441)</f>
        <v/>
      </c>
      <c r="J441" s="36"/>
      <c r="K441" s="37"/>
      <c r="L441" s="33"/>
      <c r="M441" s="29" t="str">
        <f aca="false">IF(G441="","",I441*K441)</f>
        <v/>
      </c>
      <c r="N441" s="32" t="str">
        <f aca="false">IF(G441="","",IF(F441="","Diğer",F441))</f>
        <v/>
      </c>
    </row>
    <row r="442" customFormat="false" ht="15" hidden="false" customHeight="false" outlineLevel="0" collapsed="false">
      <c r="A442" s="33"/>
      <c r="B442" s="34"/>
      <c r="C442" s="33"/>
      <c r="D442" s="33"/>
      <c r="E442" s="33"/>
      <c r="F442" s="33"/>
      <c r="G442" s="35"/>
      <c r="H442" s="35"/>
      <c r="I442" s="29" t="str">
        <f aca="false">IF(G442="","",G442-H442)</f>
        <v/>
      </c>
      <c r="J442" s="36"/>
      <c r="K442" s="37"/>
      <c r="L442" s="33"/>
      <c r="M442" s="29" t="str">
        <f aca="false">IF(G442="","",I442*K442)</f>
        <v/>
      </c>
      <c r="N442" s="32" t="str">
        <f aca="false">IF(G442="","",IF(F442="","Diğer",F442))</f>
        <v/>
      </c>
    </row>
    <row r="443" customFormat="false" ht="15" hidden="false" customHeight="false" outlineLevel="0" collapsed="false">
      <c r="A443" s="33"/>
      <c r="B443" s="34"/>
      <c r="C443" s="33"/>
      <c r="D443" s="33"/>
      <c r="E443" s="33"/>
      <c r="F443" s="33"/>
      <c r="G443" s="35"/>
      <c r="H443" s="35"/>
      <c r="I443" s="29" t="str">
        <f aca="false">IF(G443="","",G443-H443)</f>
        <v/>
      </c>
      <c r="J443" s="36"/>
      <c r="K443" s="37"/>
      <c r="L443" s="33"/>
      <c r="M443" s="29" t="str">
        <f aca="false">IF(G443="","",I443*K443)</f>
        <v/>
      </c>
      <c r="N443" s="32" t="str">
        <f aca="false">IF(G443="","",IF(F443="","Diğer",F443))</f>
        <v/>
      </c>
    </row>
    <row r="444" customFormat="false" ht="15" hidden="false" customHeight="false" outlineLevel="0" collapsed="false">
      <c r="A444" s="33"/>
      <c r="B444" s="34"/>
      <c r="C444" s="33"/>
      <c r="D444" s="33"/>
      <c r="E444" s="33"/>
      <c r="F444" s="33"/>
      <c r="G444" s="35"/>
      <c r="H444" s="35"/>
      <c r="I444" s="29" t="str">
        <f aca="false">IF(G444="","",G444-H444)</f>
        <v/>
      </c>
      <c r="J444" s="36"/>
      <c r="K444" s="37"/>
      <c r="L444" s="33"/>
      <c r="M444" s="29" t="str">
        <f aca="false">IF(G444="","",I444*K444)</f>
        <v/>
      </c>
      <c r="N444" s="32" t="str">
        <f aca="false">IF(G444="","",IF(F444="","Diğer",F444))</f>
        <v/>
      </c>
    </row>
    <row r="445" customFormat="false" ht="15" hidden="false" customHeight="false" outlineLevel="0" collapsed="false">
      <c r="A445" s="33"/>
      <c r="B445" s="34"/>
      <c r="C445" s="33"/>
      <c r="D445" s="33"/>
      <c r="E445" s="33"/>
      <c r="F445" s="33"/>
      <c r="G445" s="35"/>
      <c r="H445" s="35"/>
      <c r="I445" s="29" t="str">
        <f aca="false">IF(G445="","",G445-H445)</f>
        <v/>
      </c>
      <c r="J445" s="36"/>
      <c r="K445" s="37"/>
      <c r="L445" s="33"/>
      <c r="M445" s="29" t="str">
        <f aca="false">IF(G445="","",I445*K445)</f>
        <v/>
      </c>
      <c r="N445" s="32" t="str">
        <f aca="false">IF(G445="","",IF(F445="","Diğer",F445))</f>
        <v/>
      </c>
    </row>
    <row r="446" customFormat="false" ht="15" hidden="false" customHeight="false" outlineLevel="0" collapsed="false">
      <c r="A446" s="33"/>
      <c r="B446" s="34"/>
      <c r="C446" s="33"/>
      <c r="D446" s="33"/>
      <c r="E446" s="33"/>
      <c r="F446" s="33"/>
      <c r="G446" s="35"/>
      <c r="H446" s="35"/>
      <c r="I446" s="29" t="str">
        <f aca="false">IF(G446="","",G446-H446)</f>
        <v/>
      </c>
      <c r="J446" s="36"/>
      <c r="K446" s="37"/>
      <c r="L446" s="33"/>
      <c r="M446" s="29" t="str">
        <f aca="false">IF(G446="","",I446*K446)</f>
        <v/>
      </c>
      <c r="N446" s="32" t="str">
        <f aca="false">IF(G446="","",IF(F446="","Diğer",F446))</f>
        <v/>
      </c>
    </row>
    <row r="447" customFormat="false" ht="15" hidden="false" customHeight="false" outlineLevel="0" collapsed="false">
      <c r="A447" s="33"/>
      <c r="B447" s="34"/>
      <c r="C447" s="33"/>
      <c r="D447" s="33"/>
      <c r="E447" s="33"/>
      <c r="F447" s="33"/>
      <c r="G447" s="35"/>
      <c r="H447" s="35"/>
      <c r="I447" s="29" t="str">
        <f aca="false">IF(G447="","",G447-H447)</f>
        <v/>
      </c>
      <c r="J447" s="36"/>
      <c r="K447" s="37"/>
      <c r="L447" s="33"/>
      <c r="M447" s="29" t="str">
        <f aca="false">IF(G447="","",I447*K447)</f>
        <v/>
      </c>
      <c r="N447" s="32" t="str">
        <f aca="false">IF(G447="","",IF(F447="","Diğer",F447))</f>
        <v/>
      </c>
    </row>
    <row r="448" customFormat="false" ht="15" hidden="false" customHeight="false" outlineLevel="0" collapsed="false">
      <c r="A448" s="33"/>
      <c r="B448" s="34"/>
      <c r="C448" s="33"/>
      <c r="D448" s="33"/>
      <c r="E448" s="33"/>
      <c r="F448" s="33"/>
      <c r="G448" s="35"/>
      <c r="H448" s="35"/>
      <c r="I448" s="29" t="str">
        <f aca="false">IF(G448="","",G448-H448)</f>
        <v/>
      </c>
      <c r="J448" s="36"/>
      <c r="K448" s="37"/>
      <c r="L448" s="33"/>
      <c r="M448" s="29" t="str">
        <f aca="false">IF(G448="","",I448*K448)</f>
        <v/>
      </c>
      <c r="N448" s="32" t="str">
        <f aca="false">IF(G448="","",IF(F448="","Diğer",F448))</f>
        <v/>
      </c>
    </row>
    <row r="449" customFormat="false" ht="15" hidden="false" customHeight="false" outlineLevel="0" collapsed="false">
      <c r="A449" s="33"/>
      <c r="B449" s="34"/>
      <c r="C449" s="33"/>
      <c r="D449" s="33"/>
      <c r="E449" s="33"/>
      <c r="F449" s="33"/>
      <c r="G449" s="35"/>
      <c r="H449" s="35"/>
      <c r="I449" s="29" t="str">
        <f aca="false">IF(G449="","",G449-H449)</f>
        <v/>
      </c>
      <c r="J449" s="36"/>
      <c r="K449" s="37"/>
      <c r="L449" s="33"/>
      <c r="M449" s="29" t="str">
        <f aca="false">IF(G449="","",I449*K449)</f>
        <v/>
      </c>
      <c r="N449" s="32" t="str">
        <f aca="false">IF(G449="","",IF(F449="","Diğer",F449))</f>
        <v/>
      </c>
    </row>
    <row r="450" customFormat="false" ht="15" hidden="false" customHeight="false" outlineLevel="0" collapsed="false">
      <c r="A450" s="33"/>
      <c r="B450" s="34"/>
      <c r="C450" s="33"/>
      <c r="D450" s="33"/>
      <c r="E450" s="33"/>
      <c r="F450" s="33"/>
      <c r="G450" s="35"/>
      <c r="H450" s="35"/>
      <c r="I450" s="29" t="str">
        <f aca="false">IF(G450="","",G450-H450)</f>
        <v/>
      </c>
      <c r="J450" s="36"/>
      <c r="K450" s="37"/>
      <c r="L450" s="33"/>
      <c r="M450" s="29" t="str">
        <f aca="false">IF(G450="","",I450*K450)</f>
        <v/>
      </c>
      <c r="N450" s="32" t="str">
        <f aca="false">IF(G450="","",IF(F450="","Diğer",F450))</f>
        <v/>
      </c>
    </row>
    <row r="451" customFormat="false" ht="15" hidden="false" customHeight="false" outlineLevel="0" collapsed="false">
      <c r="A451" s="33"/>
      <c r="B451" s="34"/>
      <c r="C451" s="33"/>
      <c r="D451" s="33"/>
      <c r="E451" s="33"/>
      <c r="F451" s="33"/>
      <c r="G451" s="35"/>
      <c r="H451" s="35"/>
      <c r="I451" s="29" t="str">
        <f aca="false">IF(G451="","",G451-H451)</f>
        <v/>
      </c>
      <c r="J451" s="36"/>
      <c r="K451" s="37"/>
      <c r="L451" s="33"/>
      <c r="M451" s="29" t="str">
        <f aca="false">IF(G451="","",I451*K451)</f>
        <v/>
      </c>
      <c r="N451" s="32" t="str">
        <f aca="false">IF(G451="","",IF(F451="","Diğer",F451))</f>
        <v/>
      </c>
    </row>
    <row r="452" customFormat="false" ht="15" hidden="false" customHeight="false" outlineLevel="0" collapsed="false">
      <c r="A452" s="33"/>
      <c r="B452" s="34"/>
      <c r="C452" s="33"/>
      <c r="D452" s="33"/>
      <c r="E452" s="33"/>
      <c r="F452" s="33"/>
      <c r="G452" s="35"/>
      <c r="H452" s="35"/>
      <c r="I452" s="29" t="str">
        <f aca="false">IF(G452="","",G452-H452)</f>
        <v/>
      </c>
      <c r="J452" s="36"/>
      <c r="K452" s="37"/>
      <c r="L452" s="33"/>
      <c r="M452" s="29" t="str">
        <f aca="false">IF(G452="","",I452*K452)</f>
        <v/>
      </c>
      <c r="N452" s="32" t="str">
        <f aca="false">IF(G452="","",IF(F452="","Diğer",F452))</f>
        <v/>
      </c>
    </row>
    <row r="453" customFormat="false" ht="15" hidden="false" customHeight="false" outlineLevel="0" collapsed="false">
      <c r="A453" s="33"/>
      <c r="B453" s="34"/>
      <c r="C453" s="33"/>
      <c r="D453" s="33"/>
      <c r="E453" s="33"/>
      <c r="F453" s="33"/>
      <c r="G453" s="35"/>
      <c r="H453" s="35"/>
      <c r="I453" s="29" t="str">
        <f aca="false">IF(G453="","",G453-H453)</f>
        <v/>
      </c>
      <c r="J453" s="36"/>
      <c r="K453" s="37"/>
      <c r="L453" s="33"/>
      <c r="M453" s="29" t="str">
        <f aca="false">IF(G453="","",I453*K453)</f>
        <v/>
      </c>
      <c r="N453" s="32" t="str">
        <f aca="false">IF(G453="","",IF(F453="","Diğer",F453))</f>
        <v/>
      </c>
    </row>
    <row r="454" customFormat="false" ht="15" hidden="false" customHeight="false" outlineLevel="0" collapsed="false">
      <c r="A454" s="33"/>
      <c r="B454" s="34"/>
      <c r="C454" s="33"/>
      <c r="D454" s="33"/>
      <c r="E454" s="33"/>
      <c r="F454" s="33"/>
      <c r="G454" s="35"/>
      <c r="H454" s="35"/>
      <c r="I454" s="29" t="str">
        <f aca="false">IF(G454="","",G454-H454)</f>
        <v/>
      </c>
      <c r="J454" s="36"/>
      <c r="K454" s="37"/>
      <c r="L454" s="33"/>
      <c r="M454" s="29" t="str">
        <f aca="false">IF(G454="","",I454*K454)</f>
        <v/>
      </c>
      <c r="N454" s="32" t="str">
        <f aca="false">IF(G454="","",IF(F454="","Diğer",F454))</f>
        <v/>
      </c>
    </row>
    <row r="455" customFormat="false" ht="15" hidden="false" customHeight="false" outlineLevel="0" collapsed="false">
      <c r="A455" s="33"/>
      <c r="B455" s="34"/>
      <c r="C455" s="33"/>
      <c r="D455" s="33"/>
      <c r="E455" s="33"/>
      <c r="F455" s="33"/>
      <c r="G455" s="35"/>
      <c r="H455" s="35"/>
      <c r="I455" s="29" t="str">
        <f aca="false">IF(G455="","",G455-H455)</f>
        <v/>
      </c>
      <c r="J455" s="36"/>
      <c r="K455" s="37"/>
      <c r="L455" s="33"/>
      <c r="M455" s="29" t="str">
        <f aca="false">IF(G455="","",I455*K455)</f>
        <v/>
      </c>
      <c r="N455" s="32" t="str">
        <f aca="false">IF(G455="","",IF(F455="","Diğer",F455))</f>
        <v/>
      </c>
    </row>
    <row r="456" customFormat="false" ht="15" hidden="false" customHeight="false" outlineLevel="0" collapsed="false">
      <c r="A456" s="33"/>
      <c r="B456" s="34"/>
      <c r="C456" s="33"/>
      <c r="D456" s="33"/>
      <c r="E456" s="33"/>
      <c r="F456" s="33"/>
      <c r="G456" s="35"/>
      <c r="H456" s="35"/>
      <c r="I456" s="29" t="str">
        <f aca="false">IF(G456="","",G456-H456)</f>
        <v/>
      </c>
      <c r="J456" s="36"/>
      <c r="K456" s="37"/>
      <c r="L456" s="33"/>
      <c r="M456" s="29" t="str">
        <f aca="false">IF(G456="","",I456*K456)</f>
        <v/>
      </c>
      <c r="N456" s="32" t="str">
        <f aca="false">IF(G456="","",IF(F456="","Diğer",F456))</f>
        <v/>
      </c>
    </row>
    <row r="457" customFormat="false" ht="15" hidden="false" customHeight="false" outlineLevel="0" collapsed="false">
      <c r="A457" s="33"/>
      <c r="B457" s="34"/>
      <c r="C457" s="33"/>
      <c r="D457" s="33"/>
      <c r="E457" s="33"/>
      <c r="F457" s="33"/>
      <c r="G457" s="35"/>
      <c r="H457" s="35"/>
      <c r="I457" s="29" t="str">
        <f aca="false">IF(G457="","",G457-H457)</f>
        <v/>
      </c>
      <c r="J457" s="36"/>
      <c r="K457" s="37"/>
      <c r="L457" s="33"/>
      <c r="M457" s="29" t="str">
        <f aca="false">IF(G457="","",I457*K457)</f>
        <v/>
      </c>
      <c r="N457" s="32" t="str">
        <f aca="false">IF(G457="","",IF(F457="","Diğer",F457))</f>
        <v/>
      </c>
    </row>
    <row r="458" customFormat="false" ht="15" hidden="false" customHeight="false" outlineLevel="0" collapsed="false">
      <c r="A458" s="33"/>
      <c r="B458" s="34"/>
      <c r="C458" s="33"/>
      <c r="D458" s="33"/>
      <c r="E458" s="33"/>
      <c r="F458" s="33"/>
      <c r="G458" s="35"/>
      <c r="H458" s="35"/>
      <c r="I458" s="29" t="str">
        <f aca="false">IF(G458="","",G458-H458)</f>
        <v/>
      </c>
      <c r="J458" s="36"/>
      <c r="K458" s="37"/>
      <c r="L458" s="33"/>
      <c r="M458" s="29" t="str">
        <f aca="false">IF(G458="","",I458*K458)</f>
        <v/>
      </c>
      <c r="N458" s="32" t="str">
        <f aca="false">IF(G458="","",IF(F458="","Diğer",F458))</f>
        <v/>
      </c>
    </row>
    <row r="459" customFormat="false" ht="15" hidden="false" customHeight="false" outlineLevel="0" collapsed="false">
      <c r="A459" s="33"/>
      <c r="B459" s="34"/>
      <c r="C459" s="33"/>
      <c r="D459" s="33"/>
      <c r="E459" s="33"/>
      <c r="F459" s="33"/>
      <c r="G459" s="35"/>
      <c r="H459" s="35"/>
      <c r="I459" s="29" t="str">
        <f aca="false">IF(G459="","",G459-H459)</f>
        <v/>
      </c>
      <c r="J459" s="36"/>
      <c r="K459" s="37"/>
      <c r="L459" s="33"/>
      <c r="M459" s="29" t="str">
        <f aca="false">IF(G459="","",I459*K459)</f>
        <v/>
      </c>
      <c r="N459" s="32" t="str">
        <f aca="false">IF(G459="","",IF(F459="","Diğer",F459))</f>
        <v/>
      </c>
    </row>
    <row r="460" customFormat="false" ht="15" hidden="false" customHeight="false" outlineLevel="0" collapsed="false">
      <c r="A460" s="33"/>
      <c r="B460" s="34"/>
      <c r="C460" s="33"/>
      <c r="D460" s="33"/>
      <c r="E460" s="33"/>
      <c r="F460" s="33"/>
      <c r="G460" s="35"/>
      <c r="H460" s="35"/>
      <c r="I460" s="29" t="str">
        <f aca="false">IF(G460="","",G460-H460)</f>
        <v/>
      </c>
      <c r="J460" s="36"/>
      <c r="K460" s="37"/>
      <c r="L460" s="33"/>
      <c r="M460" s="29" t="str">
        <f aca="false">IF(G460="","",I460*K460)</f>
        <v/>
      </c>
      <c r="N460" s="32" t="str">
        <f aca="false">IF(G460="","",IF(F460="","Diğer",F460))</f>
        <v/>
      </c>
    </row>
    <row r="461" customFormat="false" ht="15" hidden="false" customHeight="false" outlineLevel="0" collapsed="false">
      <c r="A461" s="33"/>
      <c r="B461" s="34"/>
      <c r="C461" s="33"/>
      <c r="D461" s="33"/>
      <c r="E461" s="33"/>
      <c r="F461" s="33"/>
      <c r="G461" s="35"/>
      <c r="H461" s="35"/>
      <c r="I461" s="29" t="str">
        <f aca="false">IF(G461="","",G461-H461)</f>
        <v/>
      </c>
      <c r="J461" s="36"/>
      <c r="K461" s="37"/>
      <c r="L461" s="33"/>
      <c r="M461" s="29" t="str">
        <f aca="false">IF(G461="","",I461*K461)</f>
        <v/>
      </c>
      <c r="N461" s="32" t="str">
        <f aca="false">IF(G461="","",IF(F461="","Diğer",F461))</f>
        <v/>
      </c>
    </row>
    <row r="462" customFormat="false" ht="15" hidden="false" customHeight="false" outlineLevel="0" collapsed="false">
      <c r="A462" s="33"/>
      <c r="B462" s="34"/>
      <c r="C462" s="33"/>
      <c r="D462" s="33"/>
      <c r="E462" s="33"/>
      <c r="F462" s="33"/>
      <c r="G462" s="35"/>
      <c r="H462" s="35"/>
      <c r="I462" s="29" t="str">
        <f aca="false">IF(G462="","",G462-H462)</f>
        <v/>
      </c>
      <c r="J462" s="36"/>
      <c r="K462" s="37"/>
      <c r="L462" s="33"/>
      <c r="M462" s="29" t="str">
        <f aca="false">IF(G462="","",I462*K462)</f>
        <v/>
      </c>
      <c r="N462" s="32" t="str">
        <f aca="false">IF(G462="","",IF(F462="","Diğer",F462))</f>
        <v/>
      </c>
    </row>
    <row r="463" customFormat="false" ht="15" hidden="false" customHeight="false" outlineLevel="0" collapsed="false">
      <c r="A463" s="33"/>
      <c r="B463" s="34"/>
      <c r="C463" s="33"/>
      <c r="D463" s="33"/>
      <c r="E463" s="33"/>
      <c r="F463" s="33"/>
      <c r="G463" s="35"/>
      <c r="H463" s="35"/>
      <c r="I463" s="29" t="str">
        <f aca="false">IF(G463="","",G463-H463)</f>
        <v/>
      </c>
      <c r="J463" s="36"/>
      <c r="K463" s="37"/>
      <c r="L463" s="33"/>
      <c r="M463" s="29" t="str">
        <f aca="false">IF(G463="","",I463*K463)</f>
        <v/>
      </c>
      <c r="N463" s="32" t="str">
        <f aca="false">IF(G463="","",IF(F463="","Diğer",F463))</f>
        <v/>
      </c>
    </row>
    <row r="464" customFormat="false" ht="15" hidden="false" customHeight="false" outlineLevel="0" collapsed="false">
      <c r="A464" s="33"/>
      <c r="B464" s="34"/>
      <c r="C464" s="33"/>
      <c r="D464" s="33"/>
      <c r="E464" s="33"/>
      <c r="F464" s="33"/>
      <c r="G464" s="35"/>
      <c r="H464" s="35"/>
      <c r="I464" s="29" t="str">
        <f aca="false">IF(G464="","",G464-H464)</f>
        <v/>
      </c>
      <c r="J464" s="36"/>
      <c r="K464" s="37"/>
      <c r="L464" s="33"/>
      <c r="M464" s="29" t="str">
        <f aca="false">IF(G464="","",I464*K464)</f>
        <v/>
      </c>
      <c r="N464" s="32" t="str">
        <f aca="false">IF(G464="","",IF(F464="","Diğer",F464))</f>
        <v/>
      </c>
    </row>
    <row r="465" customFormat="false" ht="15" hidden="false" customHeight="false" outlineLevel="0" collapsed="false">
      <c r="A465" s="33"/>
      <c r="B465" s="34"/>
      <c r="C465" s="33"/>
      <c r="D465" s="33"/>
      <c r="E465" s="33"/>
      <c r="F465" s="33"/>
      <c r="G465" s="35"/>
      <c r="H465" s="35"/>
      <c r="I465" s="29" t="str">
        <f aca="false">IF(G465="","",G465-H465)</f>
        <v/>
      </c>
      <c r="J465" s="36"/>
      <c r="K465" s="37"/>
      <c r="L465" s="33"/>
      <c r="M465" s="29" t="str">
        <f aca="false">IF(G465="","",I465*K465)</f>
        <v/>
      </c>
      <c r="N465" s="32" t="str">
        <f aca="false">IF(G465="","",IF(F465="","Diğer",F465))</f>
        <v/>
      </c>
    </row>
    <row r="466" customFormat="false" ht="15" hidden="false" customHeight="false" outlineLevel="0" collapsed="false">
      <c r="A466" s="33"/>
      <c r="B466" s="34"/>
      <c r="C466" s="33"/>
      <c r="D466" s="33"/>
      <c r="E466" s="33"/>
      <c r="F466" s="33"/>
      <c r="G466" s="35"/>
      <c r="H466" s="35"/>
      <c r="I466" s="29" t="str">
        <f aca="false">IF(G466="","",G466-H466)</f>
        <v/>
      </c>
      <c r="J466" s="36"/>
      <c r="K466" s="37"/>
      <c r="L466" s="33"/>
      <c r="M466" s="29" t="str">
        <f aca="false">IF(G466="","",I466*K466)</f>
        <v/>
      </c>
      <c r="N466" s="32" t="str">
        <f aca="false">IF(G466="","",IF(F466="","Diğer",F466))</f>
        <v/>
      </c>
    </row>
    <row r="467" customFormat="false" ht="15" hidden="false" customHeight="false" outlineLevel="0" collapsed="false">
      <c r="A467" s="33"/>
      <c r="B467" s="34"/>
      <c r="C467" s="33"/>
      <c r="D467" s="33"/>
      <c r="E467" s="33"/>
      <c r="F467" s="33"/>
      <c r="G467" s="35"/>
      <c r="H467" s="35"/>
      <c r="I467" s="29" t="str">
        <f aca="false">IF(G467="","",G467-H467)</f>
        <v/>
      </c>
      <c r="J467" s="36"/>
      <c r="K467" s="37"/>
      <c r="L467" s="33"/>
      <c r="M467" s="29" t="str">
        <f aca="false">IF(G467="","",I467*K467)</f>
        <v/>
      </c>
      <c r="N467" s="32" t="str">
        <f aca="false">IF(G467="","",IF(F467="","Diğer",F467))</f>
        <v/>
      </c>
    </row>
    <row r="468" customFormat="false" ht="15" hidden="false" customHeight="false" outlineLevel="0" collapsed="false">
      <c r="A468" s="33"/>
      <c r="B468" s="34"/>
      <c r="C468" s="33"/>
      <c r="D468" s="33"/>
      <c r="E468" s="33"/>
      <c r="F468" s="33"/>
      <c r="G468" s="35"/>
      <c r="H468" s="35"/>
      <c r="I468" s="29" t="str">
        <f aca="false">IF(G468="","",G468-H468)</f>
        <v/>
      </c>
      <c r="J468" s="36"/>
      <c r="K468" s="37"/>
      <c r="L468" s="33"/>
      <c r="M468" s="29" t="str">
        <f aca="false">IF(G468="","",I468*K468)</f>
        <v/>
      </c>
      <c r="N468" s="32" t="str">
        <f aca="false">IF(G468="","",IF(F468="","Diğer",F468))</f>
        <v/>
      </c>
    </row>
    <row r="469" customFormat="false" ht="15" hidden="false" customHeight="false" outlineLevel="0" collapsed="false">
      <c r="A469" s="33"/>
      <c r="B469" s="34"/>
      <c r="C469" s="33"/>
      <c r="D469" s="33"/>
      <c r="E469" s="33"/>
      <c r="F469" s="33"/>
      <c r="G469" s="35"/>
      <c r="H469" s="35"/>
      <c r="I469" s="29" t="str">
        <f aca="false">IF(G469="","",G469-H469)</f>
        <v/>
      </c>
      <c r="J469" s="36"/>
      <c r="K469" s="37"/>
      <c r="L469" s="33"/>
      <c r="M469" s="29" t="str">
        <f aca="false">IF(G469="","",I469*K469)</f>
        <v/>
      </c>
      <c r="N469" s="32" t="str">
        <f aca="false">IF(G469="","",IF(F469="","Diğer",F469))</f>
        <v/>
      </c>
    </row>
    <row r="470" customFormat="false" ht="15" hidden="false" customHeight="false" outlineLevel="0" collapsed="false">
      <c r="A470" s="33"/>
      <c r="B470" s="34"/>
      <c r="C470" s="33"/>
      <c r="D470" s="33"/>
      <c r="E470" s="33"/>
      <c r="F470" s="33"/>
      <c r="G470" s="35"/>
      <c r="H470" s="35"/>
      <c r="I470" s="29" t="str">
        <f aca="false">IF(G470="","",G470-H470)</f>
        <v/>
      </c>
      <c r="J470" s="36"/>
      <c r="K470" s="37"/>
      <c r="L470" s="33"/>
      <c r="M470" s="29" t="str">
        <f aca="false">IF(G470="","",I470*K470)</f>
        <v/>
      </c>
      <c r="N470" s="32" t="str">
        <f aca="false">IF(G470="","",IF(F470="","Diğer",F470))</f>
        <v/>
      </c>
    </row>
    <row r="471" customFormat="false" ht="15" hidden="false" customHeight="false" outlineLevel="0" collapsed="false">
      <c r="A471" s="33"/>
      <c r="B471" s="34"/>
      <c r="C471" s="33"/>
      <c r="D471" s="33"/>
      <c r="E471" s="33"/>
      <c r="F471" s="33"/>
      <c r="G471" s="35"/>
      <c r="H471" s="35"/>
      <c r="I471" s="29" t="str">
        <f aca="false">IF(G471="","",G471-H471)</f>
        <v/>
      </c>
      <c r="J471" s="36"/>
      <c r="K471" s="37"/>
      <c r="L471" s="33"/>
      <c r="M471" s="29" t="str">
        <f aca="false">IF(G471="","",I471*K471)</f>
        <v/>
      </c>
      <c r="N471" s="32" t="str">
        <f aca="false">IF(G471="","",IF(F471="","Diğer",F471))</f>
        <v/>
      </c>
    </row>
    <row r="472" customFormat="false" ht="15" hidden="false" customHeight="false" outlineLevel="0" collapsed="false">
      <c r="A472" s="33"/>
      <c r="B472" s="34"/>
      <c r="C472" s="33"/>
      <c r="D472" s="33"/>
      <c r="E472" s="33"/>
      <c r="F472" s="33"/>
      <c r="G472" s="35"/>
      <c r="H472" s="35"/>
      <c r="I472" s="29" t="str">
        <f aca="false">IF(G472="","",G472-H472)</f>
        <v/>
      </c>
      <c r="J472" s="36"/>
      <c r="K472" s="37"/>
      <c r="L472" s="33"/>
      <c r="M472" s="29" t="str">
        <f aca="false">IF(G472="","",I472*K472)</f>
        <v/>
      </c>
      <c r="N472" s="32" t="str">
        <f aca="false">IF(G472="","",IF(F472="","Diğer",F472))</f>
        <v/>
      </c>
    </row>
    <row r="473" customFormat="false" ht="15" hidden="false" customHeight="false" outlineLevel="0" collapsed="false">
      <c r="A473" s="33"/>
      <c r="B473" s="34"/>
      <c r="C473" s="33"/>
      <c r="D473" s="33"/>
      <c r="E473" s="33"/>
      <c r="F473" s="33"/>
      <c r="G473" s="35"/>
      <c r="H473" s="35"/>
      <c r="I473" s="29" t="str">
        <f aca="false">IF(G473="","",G473-H473)</f>
        <v/>
      </c>
      <c r="J473" s="36"/>
      <c r="K473" s="37"/>
      <c r="L473" s="33"/>
      <c r="M473" s="29" t="str">
        <f aca="false">IF(G473="","",I473*K473)</f>
        <v/>
      </c>
      <c r="N473" s="32" t="str">
        <f aca="false">IF(G473="","",IF(F473="","Diğer",F473))</f>
        <v/>
      </c>
    </row>
    <row r="474" customFormat="false" ht="15" hidden="false" customHeight="false" outlineLevel="0" collapsed="false">
      <c r="A474" s="33"/>
      <c r="B474" s="34"/>
      <c r="C474" s="33"/>
      <c r="D474" s="33"/>
      <c r="E474" s="33"/>
      <c r="F474" s="33"/>
      <c r="G474" s="35"/>
      <c r="H474" s="35"/>
      <c r="I474" s="29" t="str">
        <f aca="false">IF(G474="","",G474-H474)</f>
        <v/>
      </c>
      <c r="J474" s="36"/>
      <c r="K474" s="37"/>
      <c r="L474" s="33"/>
      <c r="M474" s="29" t="str">
        <f aca="false">IF(G474="","",I474*K474)</f>
        <v/>
      </c>
      <c r="N474" s="32" t="str">
        <f aca="false">IF(G474="","",IF(F474="","Diğer",F474))</f>
        <v/>
      </c>
    </row>
    <row r="475" customFormat="false" ht="15" hidden="false" customHeight="false" outlineLevel="0" collapsed="false">
      <c r="A475" s="33"/>
      <c r="B475" s="34"/>
      <c r="C475" s="33"/>
      <c r="D475" s="33"/>
      <c r="E475" s="33"/>
      <c r="F475" s="33"/>
      <c r="G475" s="35"/>
      <c r="H475" s="35"/>
      <c r="I475" s="29" t="str">
        <f aca="false">IF(G475="","",G475-H475)</f>
        <v/>
      </c>
      <c r="J475" s="36"/>
      <c r="K475" s="37"/>
      <c r="L475" s="33"/>
      <c r="M475" s="29" t="str">
        <f aca="false">IF(G475="","",I475*K475)</f>
        <v/>
      </c>
      <c r="N475" s="32" t="str">
        <f aca="false">IF(G475="","",IF(F475="","Diğer",F475))</f>
        <v/>
      </c>
    </row>
    <row r="476" customFormat="false" ht="15" hidden="false" customHeight="false" outlineLevel="0" collapsed="false">
      <c r="A476" s="33"/>
      <c r="B476" s="34"/>
      <c r="C476" s="33"/>
      <c r="D476" s="33"/>
      <c r="E476" s="33"/>
      <c r="F476" s="33"/>
      <c r="G476" s="35"/>
      <c r="H476" s="35"/>
      <c r="I476" s="29" t="str">
        <f aca="false">IF(G476="","",G476-H476)</f>
        <v/>
      </c>
      <c r="J476" s="36"/>
      <c r="K476" s="37"/>
      <c r="L476" s="33"/>
      <c r="M476" s="29" t="str">
        <f aca="false">IF(G476="","",I476*K476)</f>
        <v/>
      </c>
      <c r="N476" s="32" t="str">
        <f aca="false">IF(G476="","",IF(F476="","Diğer",F476))</f>
        <v/>
      </c>
    </row>
    <row r="477" customFormat="false" ht="15" hidden="false" customHeight="false" outlineLevel="0" collapsed="false">
      <c r="A477" s="33"/>
      <c r="B477" s="34"/>
      <c r="C477" s="33"/>
      <c r="D477" s="33"/>
      <c r="E477" s="33"/>
      <c r="F477" s="33"/>
      <c r="G477" s="35"/>
      <c r="H477" s="35"/>
      <c r="I477" s="29" t="str">
        <f aca="false">IF(G477="","",G477-H477)</f>
        <v/>
      </c>
      <c r="J477" s="36"/>
      <c r="K477" s="37"/>
      <c r="L477" s="33"/>
      <c r="M477" s="29" t="str">
        <f aca="false">IF(G477="","",I477*K477)</f>
        <v/>
      </c>
      <c r="N477" s="32" t="str">
        <f aca="false">IF(G477="","",IF(F477="","Diğer",F477))</f>
        <v/>
      </c>
    </row>
    <row r="478" customFormat="false" ht="15" hidden="false" customHeight="false" outlineLevel="0" collapsed="false">
      <c r="A478" s="33"/>
      <c r="B478" s="34"/>
      <c r="C478" s="33"/>
      <c r="D478" s="33"/>
      <c r="E478" s="33"/>
      <c r="F478" s="33"/>
      <c r="G478" s="35"/>
      <c r="H478" s="35"/>
      <c r="I478" s="29" t="str">
        <f aca="false">IF(G478="","",G478-H478)</f>
        <v/>
      </c>
      <c r="J478" s="36"/>
      <c r="K478" s="37"/>
      <c r="L478" s="33"/>
      <c r="M478" s="29" t="str">
        <f aca="false">IF(G478="","",I478*K478)</f>
        <v/>
      </c>
      <c r="N478" s="32" t="str">
        <f aca="false">IF(G478="","",IF(F478="","Diğer",F478))</f>
        <v/>
      </c>
    </row>
    <row r="479" customFormat="false" ht="15" hidden="false" customHeight="false" outlineLevel="0" collapsed="false">
      <c r="A479" s="33"/>
      <c r="B479" s="34"/>
      <c r="C479" s="33"/>
      <c r="D479" s="33"/>
      <c r="E479" s="33"/>
      <c r="F479" s="33"/>
      <c r="G479" s="35"/>
      <c r="H479" s="35"/>
      <c r="I479" s="29" t="str">
        <f aca="false">IF(G479="","",G479-H479)</f>
        <v/>
      </c>
      <c r="J479" s="36"/>
      <c r="K479" s="37"/>
      <c r="L479" s="33"/>
      <c r="M479" s="29" t="str">
        <f aca="false">IF(G479="","",I479*K479)</f>
        <v/>
      </c>
      <c r="N479" s="32" t="str">
        <f aca="false">IF(G479="","",IF(F479="","Diğer",F479))</f>
        <v/>
      </c>
    </row>
    <row r="480" customFormat="false" ht="15" hidden="false" customHeight="false" outlineLevel="0" collapsed="false">
      <c r="A480" s="33"/>
      <c r="B480" s="34"/>
      <c r="C480" s="33"/>
      <c r="D480" s="33"/>
      <c r="E480" s="33"/>
      <c r="F480" s="33"/>
      <c r="G480" s="35"/>
      <c r="H480" s="35"/>
      <c r="I480" s="29" t="str">
        <f aca="false">IF(G480="","",G480-H480)</f>
        <v/>
      </c>
      <c r="J480" s="36"/>
      <c r="K480" s="37"/>
      <c r="L480" s="33"/>
      <c r="M480" s="29" t="str">
        <f aca="false">IF(G480="","",I480*K480)</f>
        <v/>
      </c>
      <c r="N480" s="32" t="str">
        <f aca="false">IF(G480="","",IF(F480="","Diğer",F480))</f>
        <v/>
      </c>
    </row>
    <row r="481" customFormat="false" ht="15" hidden="false" customHeight="false" outlineLevel="0" collapsed="false">
      <c r="A481" s="33"/>
      <c r="B481" s="34"/>
      <c r="C481" s="33"/>
      <c r="D481" s="33"/>
      <c r="E481" s="33"/>
      <c r="F481" s="33"/>
      <c r="G481" s="35"/>
      <c r="H481" s="35"/>
      <c r="I481" s="29" t="str">
        <f aca="false">IF(G481="","",G481-H481)</f>
        <v/>
      </c>
      <c r="J481" s="36"/>
      <c r="K481" s="37"/>
      <c r="L481" s="33"/>
      <c r="M481" s="29" t="str">
        <f aca="false">IF(G481="","",I481*K481)</f>
        <v/>
      </c>
      <c r="N481" s="32" t="str">
        <f aca="false">IF(G481="","",IF(F481="","Diğer",F481))</f>
        <v/>
      </c>
    </row>
    <row r="482" customFormat="false" ht="15" hidden="false" customHeight="false" outlineLevel="0" collapsed="false">
      <c r="A482" s="33"/>
      <c r="B482" s="34"/>
      <c r="C482" s="33"/>
      <c r="D482" s="33"/>
      <c r="E482" s="33"/>
      <c r="F482" s="33"/>
      <c r="G482" s="35"/>
      <c r="H482" s="35"/>
      <c r="I482" s="29" t="str">
        <f aca="false">IF(G482="","",G482-H482)</f>
        <v/>
      </c>
      <c r="J482" s="36"/>
      <c r="K482" s="37"/>
      <c r="L482" s="33"/>
      <c r="M482" s="29" t="str">
        <f aca="false">IF(G482="","",I482*K482)</f>
        <v/>
      </c>
      <c r="N482" s="32" t="str">
        <f aca="false">IF(G482="","",IF(F482="","Diğer",F482))</f>
        <v/>
      </c>
    </row>
    <row r="483" customFormat="false" ht="15" hidden="false" customHeight="false" outlineLevel="0" collapsed="false">
      <c r="A483" s="33"/>
      <c r="B483" s="34"/>
      <c r="C483" s="33"/>
      <c r="D483" s="33"/>
      <c r="E483" s="33"/>
      <c r="F483" s="33"/>
      <c r="G483" s="35"/>
      <c r="H483" s="35"/>
      <c r="I483" s="29" t="str">
        <f aca="false">IF(G483="","",G483-H483)</f>
        <v/>
      </c>
      <c r="J483" s="36"/>
      <c r="K483" s="37"/>
      <c r="L483" s="33"/>
      <c r="M483" s="29" t="str">
        <f aca="false">IF(G483="","",I483*K483)</f>
        <v/>
      </c>
      <c r="N483" s="32" t="str">
        <f aca="false">IF(G483="","",IF(F483="","Diğer",F483))</f>
        <v/>
      </c>
    </row>
    <row r="484" customFormat="false" ht="15" hidden="false" customHeight="false" outlineLevel="0" collapsed="false">
      <c r="A484" s="33"/>
      <c r="B484" s="34"/>
      <c r="C484" s="33"/>
      <c r="D484" s="33"/>
      <c r="E484" s="33"/>
      <c r="F484" s="33"/>
      <c r="G484" s="35"/>
      <c r="H484" s="35"/>
      <c r="I484" s="29" t="str">
        <f aca="false">IF(G484="","",G484-H484)</f>
        <v/>
      </c>
      <c r="J484" s="36"/>
      <c r="K484" s="37"/>
      <c r="L484" s="33"/>
      <c r="M484" s="29" t="str">
        <f aca="false">IF(G484="","",I484*K484)</f>
        <v/>
      </c>
      <c r="N484" s="32" t="str">
        <f aca="false">IF(G484="","",IF(F484="","Diğer",F484))</f>
        <v/>
      </c>
    </row>
    <row r="485" customFormat="false" ht="15" hidden="false" customHeight="false" outlineLevel="0" collapsed="false">
      <c r="A485" s="33"/>
      <c r="B485" s="34"/>
      <c r="C485" s="33"/>
      <c r="D485" s="33"/>
      <c r="E485" s="33"/>
      <c r="F485" s="33"/>
      <c r="G485" s="35"/>
      <c r="H485" s="35"/>
      <c r="I485" s="29" t="str">
        <f aca="false">IF(G485="","",G485-H485)</f>
        <v/>
      </c>
      <c r="J485" s="36"/>
      <c r="K485" s="37"/>
      <c r="L485" s="33"/>
      <c r="M485" s="29" t="str">
        <f aca="false">IF(G485="","",I485*K485)</f>
        <v/>
      </c>
      <c r="N485" s="32" t="str">
        <f aca="false">IF(G485="","",IF(F485="","Diğer",F485))</f>
        <v/>
      </c>
    </row>
    <row r="486" customFormat="false" ht="15" hidden="false" customHeight="false" outlineLevel="0" collapsed="false">
      <c r="A486" s="33"/>
      <c r="B486" s="34"/>
      <c r="C486" s="33"/>
      <c r="D486" s="33"/>
      <c r="E486" s="33"/>
      <c r="F486" s="33"/>
      <c r="G486" s="35"/>
      <c r="H486" s="35"/>
      <c r="I486" s="29" t="str">
        <f aca="false">IF(G486="","",G486-H486)</f>
        <v/>
      </c>
      <c r="J486" s="36"/>
      <c r="K486" s="37"/>
      <c r="L486" s="33"/>
      <c r="M486" s="29" t="str">
        <f aca="false">IF(G486="","",I486*K486)</f>
        <v/>
      </c>
      <c r="N486" s="32" t="str">
        <f aca="false">IF(G486="","",IF(F486="","Diğer",F486))</f>
        <v/>
      </c>
    </row>
    <row r="487" customFormat="false" ht="15" hidden="false" customHeight="false" outlineLevel="0" collapsed="false">
      <c r="A487" s="33"/>
      <c r="B487" s="34"/>
      <c r="C487" s="33"/>
      <c r="D487" s="33"/>
      <c r="E487" s="33"/>
      <c r="F487" s="33"/>
      <c r="G487" s="35"/>
      <c r="H487" s="35"/>
      <c r="I487" s="29" t="str">
        <f aca="false">IF(G487="","",G487-H487)</f>
        <v/>
      </c>
      <c r="J487" s="36"/>
      <c r="K487" s="37"/>
      <c r="L487" s="33"/>
      <c r="M487" s="29" t="str">
        <f aca="false">IF(G487="","",I487*K487)</f>
        <v/>
      </c>
      <c r="N487" s="32" t="str">
        <f aca="false">IF(G487="","",IF(F487="","Diğer",F487))</f>
        <v/>
      </c>
    </row>
    <row r="488" customFormat="false" ht="15" hidden="false" customHeight="false" outlineLevel="0" collapsed="false">
      <c r="A488" s="33"/>
      <c r="B488" s="34"/>
      <c r="C488" s="33"/>
      <c r="D488" s="33"/>
      <c r="E488" s="33"/>
      <c r="F488" s="33"/>
      <c r="G488" s="35"/>
      <c r="H488" s="35"/>
      <c r="I488" s="29" t="str">
        <f aca="false">IF(G488="","",G488-H488)</f>
        <v/>
      </c>
      <c r="J488" s="36"/>
      <c r="K488" s="37"/>
      <c r="L488" s="33"/>
      <c r="M488" s="29" t="str">
        <f aca="false">IF(G488="","",I488*K488)</f>
        <v/>
      </c>
      <c r="N488" s="32" t="str">
        <f aca="false">IF(G488="","",IF(F488="","Diğer",F488))</f>
        <v/>
      </c>
    </row>
    <row r="489" customFormat="false" ht="15" hidden="false" customHeight="false" outlineLevel="0" collapsed="false">
      <c r="A489" s="33"/>
      <c r="B489" s="34"/>
      <c r="C489" s="33"/>
      <c r="D489" s="33"/>
      <c r="E489" s="33"/>
      <c r="F489" s="33"/>
      <c r="G489" s="35"/>
      <c r="H489" s="35"/>
      <c r="I489" s="29" t="str">
        <f aca="false">IF(G489="","",G489-H489)</f>
        <v/>
      </c>
      <c r="J489" s="36"/>
      <c r="K489" s="37"/>
      <c r="L489" s="33"/>
      <c r="M489" s="29" t="str">
        <f aca="false">IF(G489="","",I489*K489)</f>
        <v/>
      </c>
      <c r="N489" s="32" t="str">
        <f aca="false">IF(G489="","",IF(F489="","Diğer",F489))</f>
        <v/>
      </c>
    </row>
    <row r="490" customFormat="false" ht="15" hidden="false" customHeight="false" outlineLevel="0" collapsed="false">
      <c r="A490" s="33"/>
      <c r="B490" s="34"/>
      <c r="C490" s="33"/>
      <c r="D490" s="33"/>
      <c r="E490" s="33"/>
      <c r="F490" s="33"/>
      <c r="G490" s="35"/>
      <c r="H490" s="35"/>
      <c r="I490" s="29" t="str">
        <f aca="false">IF(G490="","",G490-H490)</f>
        <v/>
      </c>
      <c r="J490" s="36"/>
      <c r="K490" s="37"/>
      <c r="L490" s="33"/>
      <c r="M490" s="29" t="str">
        <f aca="false">IF(G490="","",I490*K490)</f>
        <v/>
      </c>
      <c r="N490" s="32" t="str">
        <f aca="false">IF(G490="","",IF(F490="","Diğer",F490))</f>
        <v/>
      </c>
    </row>
    <row r="491" customFormat="false" ht="15" hidden="false" customHeight="false" outlineLevel="0" collapsed="false">
      <c r="A491" s="33"/>
      <c r="B491" s="34"/>
      <c r="C491" s="33"/>
      <c r="D491" s="33"/>
      <c r="E491" s="33"/>
      <c r="F491" s="33"/>
      <c r="G491" s="35"/>
      <c r="H491" s="35"/>
      <c r="I491" s="29" t="str">
        <f aca="false">IF(G491="","",G491-H491)</f>
        <v/>
      </c>
      <c r="J491" s="36"/>
      <c r="K491" s="37"/>
      <c r="L491" s="33"/>
      <c r="M491" s="29" t="str">
        <f aca="false">IF(G491="","",I491*K491)</f>
        <v/>
      </c>
      <c r="N491" s="32" t="str">
        <f aca="false">IF(G491="","",IF(F491="","Diğer",F491))</f>
        <v/>
      </c>
    </row>
    <row r="492" customFormat="false" ht="15" hidden="false" customHeight="false" outlineLevel="0" collapsed="false">
      <c r="A492" s="33"/>
      <c r="B492" s="34"/>
      <c r="C492" s="33"/>
      <c r="D492" s="33"/>
      <c r="E492" s="33"/>
      <c r="F492" s="33"/>
      <c r="G492" s="35"/>
      <c r="H492" s="35"/>
      <c r="I492" s="29" t="str">
        <f aca="false">IF(G492="","",G492-H492)</f>
        <v/>
      </c>
      <c r="J492" s="36"/>
      <c r="K492" s="37"/>
      <c r="L492" s="33"/>
      <c r="M492" s="29" t="str">
        <f aca="false">IF(G492="","",I492*K492)</f>
        <v/>
      </c>
      <c r="N492" s="32" t="str">
        <f aca="false">IF(G492="","",IF(F492="","Diğer",F492))</f>
        <v/>
      </c>
    </row>
    <row r="493" customFormat="false" ht="15" hidden="false" customHeight="false" outlineLevel="0" collapsed="false">
      <c r="A493" s="33"/>
      <c r="B493" s="34"/>
      <c r="C493" s="33"/>
      <c r="D493" s="33"/>
      <c r="E493" s="33"/>
      <c r="F493" s="33"/>
      <c r="G493" s="35"/>
      <c r="H493" s="35"/>
      <c r="I493" s="29" t="str">
        <f aca="false">IF(G493="","",G493-H493)</f>
        <v/>
      </c>
      <c r="J493" s="36"/>
      <c r="K493" s="37"/>
      <c r="L493" s="33"/>
      <c r="M493" s="29" t="str">
        <f aca="false">IF(G493="","",I493*K493)</f>
        <v/>
      </c>
      <c r="N493" s="32" t="str">
        <f aca="false">IF(G493="","",IF(F493="","Diğer",F493))</f>
        <v/>
      </c>
    </row>
    <row r="494" customFormat="false" ht="15" hidden="false" customHeight="false" outlineLevel="0" collapsed="false">
      <c r="A494" s="33"/>
      <c r="B494" s="34"/>
      <c r="C494" s="33"/>
      <c r="D494" s="33"/>
      <c r="E494" s="33"/>
      <c r="F494" s="33"/>
      <c r="G494" s="35"/>
      <c r="H494" s="35"/>
      <c r="I494" s="29" t="str">
        <f aca="false">IF(G494="","",G494-H494)</f>
        <v/>
      </c>
      <c r="J494" s="36"/>
      <c r="K494" s="37"/>
      <c r="L494" s="33"/>
      <c r="M494" s="29" t="str">
        <f aca="false">IF(G494="","",I494*K494)</f>
        <v/>
      </c>
      <c r="N494" s="32" t="str">
        <f aca="false">IF(G494="","",IF(F494="","Diğer",F494))</f>
        <v/>
      </c>
    </row>
    <row r="495" customFormat="false" ht="15" hidden="false" customHeight="false" outlineLevel="0" collapsed="false">
      <c r="A495" s="33"/>
      <c r="B495" s="34"/>
      <c r="C495" s="33"/>
      <c r="D495" s="33"/>
      <c r="E495" s="33"/>
      <c r="F495" s="33"/>
      <c r="G495" s="35"/>
      <c r="H495" s="35"/>
      <c r="I495" s="29" t="str">
        <f aca="false">IF(G495="","",G495-H495)</f>
        <v/>
      </c>
      <c r="J495" s="36"/>
      <c r="K495" s="37"/>
      <c r="L495" s="33"/>
      <c r="M495" s="29" t="str">
        <f aca="false">IF(G495="","",I495*K495)</f>
        <v/>
      </c>
      <c r="N495" s="32" t="str">
        <f aca="false">IF(G495="","",IF(F495="","Diğer",F495))</f>
        <v/>
      </c>
    </row>
    <row r="496" customFormat="false" ht="15" hidden="false" customHeight="false" outlineLevel="0" collapsed="false">
      <c r="A496" s="33"/>
      <c r="B496" s="34"/>
      <c r="C496" s="33"/>
      <c r="D496" s="33"/>
      <c r="E496" s="33"/>
      <c r="F496" s="33"/>
      <c r="G496" s="35"/>
      <c r="H496" s="35"/>
      <c r="I496" s="29" t="str">
        <f aca="false">IF(G496="","",G496-H496)</f>
        <v/>
      </c>
      <c r="J496" s="36"/>
      <c r="K496" s="37"/>
      <c r="L496" s="33"/>
      <c r="M496" s="29" t="str">
        <f aca="false">IF(G496="","",I496*K496)</f>
        <v/>
      </c>
      <c r="N496" s="32" t="str">
        <f aca="false">IF(G496="","",IF(F496="","Diğer",F496))</f>
        <v/>
      </c>
    </row>
    <row r="497" customFormat="false" ht="15" hidden="false" customHeight="false" outlineLevel="0" collapsed="false">
      <c r="A497" s="33"/>
      <c r="B497" s="34"/>
      <c r="C497" s="33"/>
      <c r="D497" s="33"/>
      <c r="E497" s="33"/>
      <c r="F497" s="33"/>
      <c r="G497" s="35"/>
      <c r="H497" s="35"/>
      <c r="I497" s="29" t="str">
        <f aca="false">IF(G497="","",G497-H497)</f>
        <v/>
      </c>
      <c r="J497" s="36"/>
      <c r="K497" s="37"/>
      <c r="L497" s="33"/>
      <c r="M497" s="29" t="str">
        <f aca="false">IF(G497="","",I497*K497)</f>
        <v/>
      </c>
      <c r="N497" s="32" t="str">
        <f aca="false">IF(G497="","",IF(F497="","Diğer",F497))</f>
        <v/>
      </c>
    </row>
    <row r="498" customFormat="false" ht="15" hidden="false" customHeight="false" outlineLevel="0" collapsed="false">
      <c r="A498" s="33"/>
      <c r="B498" s="34"/>
      <c r="C498" s="33"/>
      <c r="D498" s="33"/>
      <c r="E498" s="33"/>
      <c r="F498" s="33"/>
      <c r="G498" s="35"/>
      <c r="H498" s="35"/>
      <c r="I498" s="29" t="str">
        <f aca="false">IF(G498="","",G498-H498)</f>
        <v/>
      </c>
      <c r="J498" s="36"/>
      <c r="K498" s="37"/>
      <c r="L498" s="33"/>
      <c r="M498" s="29" t="str">
        <f aca="false">IF(G498="","",I498*K498)</f>
        <v/>
      </c>
      <c r="N498" s="32" t="str">
        <f aca="false">IF(G498="","",IF(F498="","Diğer",F498))</f>
        <v/>
      </c>
    </row>
    <row r="499" customFormat="false" ht="15" hidden="false" customHeight="false" outlineLevel="0" collapsed="false">
      <c r="A499" s="33"/>
      <c r="B499" s="34"/>
      <c r="C499" s="33"/>
      <c r="D499" s="33"/>
      <c r="E499" s="33"/>
      <c r="F499" s="33"/>
      <c r="G499" s="35"/>
      <c r="H499" s="35"/>
      <c r="I499" s="29" t="str">
        <f aca="false">IF(G499="","",G499-H499)</f>
        <v/>
      </c>
      <c r="J499" s="36"/>
      <c r="K499" s="37"/>
      <c r="L499" s="33"/>
      <c r="M499" s="29" t="str">
        <f aca="false">IF(G499="","",I499*K499)</f>
        <v/>
      </c>
      <c r="N499" s="32" t="str">
        <f aca="false">IF(G499="","",IF(F499="","Diğer",F499))</f>
        <v/>
      </c>
    </row>
    <row r="500" customFormat="false" ht="15" hidden="false" customHeight="false" outlineLevel="0" collapsed="false">
      <c r="A500" s="33"/>
      <c r="B500" s="34"/>
      <c r="C500" s="33"/>
      <c r="D500" s="33"/>
      <c r="E500" s="33"/>
      <c r="F500" s="33"/>
      <c r="G500" s="35"/>
      <c r="H500" s="35"/>
      <c r="I500" s="29" t="str">
        <f aca="false">IF(G500="","",G500-H500)</f>
        <v/>
      </c>
      <c r="J500" s="36"/>
      <c r="K500" s="37"/>
      <c r="L500" s="33"/>
      <c r="M500" s="29" t="str">
        <f aca="false">IF(G500="","",I500*K500)</f>
        <v/>
      </c>
      <c r="N500" s="32" t="str">
        <f aca="false">IF(G500="","",IF(F500="","Diğer",F500))</f>
        <v/>
      </c>
    </row>
    <row r="501" customFormat="false" ht="15" hidden="false" customHeight="false" outlineLevel="0" collapsed="false">
      <c r="A501" s="33"/>
      <c r="B501" s="34"/>
      <c r="C501" s="33"/>
      <c r="D501" s="33"/>
      <c r="E501" s="33"/>
      <c r="F501" s="33"/>
      <c r="G501" s="35"/>
      <c r="H501" s="35"/>
      <c r="I501" s="29" t="str">
        <f aca="false">IF(G501="","",G501-H501)</f>
        <v/>
      </c>
      <c r="J501" s="36"/>
      <c r="K501" s="37"/>
      <c r="L501" s="33"/>
      <c r="M501" s="29" t="str">
        <f aca="false">IF(G501="","",I501*K501)</f>
        <v/>
      </c>
      <c r="N501" s="32" t="str">
        <f aca="false">IF(G501="","",IF(F501="","Diğer",F501))</f>
        <v/>
      </c>
    </row>
    <row r="502" customFormat="false" ht="15" hidden="false" customHeight="false" outlineLevel="0" collapsed="false">
      <c r="A502" s="33"/>
      <c r="B502" s="34"/>
      <c r="C502" s="33"/>
      <c r="D502" s="33"/>
      <c r="E502" s="33"/>
      <c r="F502" s="33"/>
      <c r="G502" s="35"/>
      <c r="H502" s="35"/>
      <c r="I502" s="29" t="str">
        <f aca="false">IF(G502="","",G502-H502)</f>
        <v/>
      </c>
      <c r="J502" s="36"/>
      <c r="K502" s="37"/>
      <c r="L502" s="33"/>
      <c r="M502" s="29" t="str">
        <f aca="false">IF(G502="","",I502*K502)</f>
        <v/>
      </c>
      <c r="N502" s="32" t="str">
        <f aca="false">IF(G502="","",IF(F502="","Diğer",F502))</f>
        <v/>
      </c>
    </row>
    <row r="503" customFormat="false" ht="15" hidden="false" customHeight="false" outlineLevel="0" collapsed="false">
      <c r="A503" s="33"/>
      <c r="B503" s="34"/>
      <c r="C503" s="33"/>
      <c r="D503" s="33"/>
      <c r="E503" s="33"/>
      <c r="F503" s="33"/>
      <c r="G503" s="35"/>
      <c r="H503" s="35"/>
      <c r="I503" s="29" t="str">
        <f aca="false">IF(G503="","",G503-H503)</f>
        <v/>
      </c>
      <c r="J503" s="36"/>
      <c r="K503" s="37"/>
      <c r="L503" s="33"/>
      <c r="M503" s="29" t="str">
        <f aca="false">IF(G503="","",I503*K503)</f>
        <v/>
      </c>
      <c r="N503" s="32" t="str">
        <f aca="false">IF(G503="","",IF(F503="","Diğer",F503))</f>
        <v/>
      </c>
    </row>
    <row r="504" customFormat="false" ht="15" hidden="false" customHeight="false" outlineLevel="0" collapsed="false">
      <c r="A504" s="33"/>
      <c r="B504" s="34"/>
      <c r="C504" s="33"/>
      <c r="D504" s="33"/>
      <c r="E504" s="33"/>
      <c r="F504" s="33"/>
      <c r="G504" s="35"/>
      <c r="H504" s="35"/>
      <c r="I504" s="29" t="str">
        <f aca="false">IF(G504="","",G504-H504)</f>
        <v/>
      </c>
      <c r="J504" s="36"/>
      <c r="K504" s="37"/>
      <c r="L504" s="33"/>
      <c r="M504" s="29" t="str">
        <f aca="false">IF(G504="","",I504*K504)</f>
        <v/>
      </c>
      <c r="N504" s="32" t="str">
        <f aca="false">IF(G504="","",IF(F504="","Diğer",F504))</f>
        <v/>
      </c>
    </row>
    <row r="505" customFormat="false" ht="15" hidden="false" customHeight="false" outlineLevel="0" collapsed="false">
      <c r="A505" s="33"/>
      <c r="B505" s="34"/>
      <c r="C505" s="33"/>
      <c r="D505" s="33"/>
      <c r="E505" s="33"/>
      <c r="F505" s="33"/>
      <c r="G505" s="35"/>
      <c r="H505" s="35"/>
      <c r="I505" s="29" t="str">
        <f aca="false">IF(G505="","",G505-H505)</f>
        <v/>
      </c>
      <c r="J505" s="36"/>
      <c r="K505" s="37"/>
      <c r="L505" s="33"/>
      <c r="M505" s="29" t="str">
        <f aca="false">IF(G505="","",I505*K505)</f>
        <v/>
      </c>
      <c r="N505" s="32" t="str">
        <f aca="false">IF(G505="","",IF(F505="","Diğer",F505))</f>
        <v/>
      </c>
    </row>
    <row r="506" customFormat="false" ht="15" hidden="false" customHeight="false" outlineLevel="0" collapsed="false">
      <c r="A506" s="33"/>
      <c r="B506" s="34"/>
      <c r="C506" s="33"/>
      <c r="D506" s="33"/>
      <c r="E506" s="33"/>
      <c r="F506" s="33"/>
      <c r="G506" s="35"/>
      <c r="H506" s="35"/>
      <c r="I506" s="29" t="str">
        <f aca="false">IF(G506="","",G506-H506)</f>
        <v/>
      </c>
      <c r="J506" s="36"/>
      <c r="K506" s="37"/>
      <c r="L506" s="33"/>
      <c r="M506" s="29" t="str">
        <f aca="false">IF(G506="","",I506*K506)</f>
        <v/>
      </c>
      <c r="N506" s="32" t="str">
        <f aca="false">IF(G506="","",IF(F506="","Diğer",F506))</f>
        <v/>
      </c>
    </row>
    <row r="507" customFormat="false" ht="15" hidden="false" customHeight="false" outlineLevel="0" collapsed="false">
      <c r="A507" s="33"/>
      <c r="B507" s="34"/>
      <c r="C507" s="33"/>
      <c r="D507" s="33"/>
      <c r="E507" s="33"/>
      <c r="F507" s="33"/>
      <c r="G507" s="35"/>
      <c r="H507" s="35"/>
      <c r="I507" s="29" t="str">
        <f aca="false">IF(G507="","",G507-H507)</f>
        <v/>
      </c>
      <c r="J507" s="36"/>
      <c r="K507" s="37"/>
      <c r="L507" s="33"/>
      <c r="M507" s="29" t="str">
        <f aca="false">IF(G507="","",I507*K507)</f>
        <v/>
      </c>
      <c r="N507" s="32" t="str">
        <f aca="false">IF(G507="","",IF(F507="","Diğer",F507))</f>
        <v/>
      </c>
    </row>
    <row r="508" customFormat="false" ht="15" hidden="false" customHeight="false" outlineLevel="0" collapsed="false">
      <c r="A508" s="33"/>
      <c r="B508" s="34"/>
      <c r="C508" s="33"/>
      <c r="D508" s="33"/>
      <c r="E508" s="33"/>
      <c r="F508" s="33"/>
      <c r="G508" s="35"/>
      <c r="H508" s="35"/>
      <c r="I508" s="29" t="str">
        <f aca="false">IF(G508="","",G508-H508)</f>
        <v/>
      </c>
      <c r="J508" s="36"/>
      <c r="K508" s="37"/>
      <c r="L508" s="33"/>
      <c r="M508" s="29" t="str">
        <f aca="false">IF(G508="","",I508*K508)</f>
        <v/>
      </c>
      <c r="N508" s="32" t="str">
        <f aca="false">IF(G508="","",IF(F508="","Diğer",F508))</f>
        <v/>
      </c>
    </row>
    <row r="509" customFormat="false" ht="15" hidden="false" customHeight="false" outlineLevel="0" collapsed="false">
      <c r="A509" s="33"/>
      <c r="B509" s="34"/>
      <c r="C509" s="33"/>
      <c r="D509" s="33"/>
      <c r="E509" s="33"/>
      <c r="F509" s="33"/>
      <c r="G509" s="35"/>
      <c r="H509" s="35"/>
      <c r="I509" s="29" t="str">
        <f aca="false">IF(G509="","",G509-H509)</f>
        <v/>
      </c>
      <c r="J509" s="36"/>
      <c r="K509" s="37"/>
      <c r="L509" s="33"/>
      <c r="M509" s="29" t="str">
        <f aca="false">IF(G509="","",I509*K509)</f>
        <v/>
      </c>
      <c r="N509" s="32" t="str">
        <f aca="false">IF(G509="","",IF(F509="","Diğer",F509))</f>
        <v/>
      </c>
    </row>
    <row r="510" customFormat="false" ht="15" hidden="false" customHeight="false" outlineLevel="0" collapsed="false">
      <c r="A510" s="33"/>
      <c r="B510" s="34"/>
      <c r="C510" s="33"/>
      <c r="D510" s="33"/>
      <c r="E510" s="33"/>
      <c r="F510" s="33"/>
      <c r="G510" s="35"/>
      <c r="H510" s="35"/>
      <c r="I510" s="29" t="str">
        <f aca="false">IF(G510="","",G510-H510)</f>
        <v/>
      </c>
      <c r="J510" s="36"/>
      <c r="K510" s="37"/>
      <c r="L510" s="33"/>
      <c r="M510" s="29" t="str">
        <f aca="false">IF(G510="","",I510*K510)</f>
        <v/>
      </c>
      <c r="N510" s="32" t="str">
        <f aca="false">IF(G510="","",IF(F510="","Diğer",F510))</f>
        <v/>
      </c>
    </row>
    <row r="511" customFormat="false" ht="15" hidden="false" customHeight="false" outlineLevel="0" collapsed="false">
      <c r="A511" s="33"/>
      <c r="B511" s="34"/>
      <c r="C511" s="33"/>
      <c r="D511" s="33"/>
      <c r="E511" s="33"/>
      <c r="F511" s="33"/>
      <c r="G511" s="35"/>
      <c r="H511" s="35"/>
      <c r="I511" s="29" t="str">
        <f aca="false">IF(G511="","",G511-H511)</f>
        <v/>
      </c>
      <c r="J511" s="36"/>
      <c r="K511" s="37"/>
      <c r="L511" s="33"/>
      <c r="M511" s="29" t="str">
        <f aca="false">IF(G511="","",I511*K511)</f>
        <v/>
      </c>
      <c r="N511" s="32" t="str">
        <f aca="false">IF(G511="","",IF(F511="","Diğer",F511))</f>
        <v/>
      </c>
    </row>
    <row r="512" customFormat="false" ht="15" hidden="false" customHeight="false" outlineLevel="0" collapsed="false">
      <c r="A512" s="33"/>
      <c r="B512" s="34"/>
      <c r="C512" s="33"/>
      <c r="D512" s="33"/>
      <c r="E512" s="33"/>
      <c r="F512" s="33"/>
      <c r="G512" s="35"/>
      <c r="H512" s="35"/>
      <c r="I512" s="29" t="str">
        <f aca="false">IF(G512="","",G512-H512)</f>
        <v/>
      </c>
      <c r="J512" s="36"/>
      <c r="K512" s="37"/>
      <c r="L512" s="33"/>
      <c r="M512" s="29" t="str">
        <f aca="false">IF(G512="","",I512*K512)</f>
        <v/>
      </c>
      <c r="N512" s="32" t="str">
        <f aca="false">IF(G512="","",IF(F512="","Diğer",F512))</f>
        <v/>
      </c>
    </row>
    <row r="513" customFormat="false" ht="15" hidden="false" customHeight="false" outlineLevel="0" collapsed="false">
      <c r="A513" s="33"/>
      <c r="B513" s="34"/>
      <c r="C513" s="33"/>
      <c r="D513" s="33"/>
      <c r="E513" s="33"/>
      <c r="F513" s="33"/>
      <c r="G513" s="35"/>
      <c r="H513" s="35"/>
      <c r="I513" s="29" t="str">
        <f aca="false">IF(G513="","",G513-H513)</f>
        <v/>
      </c>
      <c r="J513" s="36"/>
      <c r="K513" s="37"/>
      <c r="L513" s="33"/>
      <c r="M513" s="29" t="str">
        <f aca="false">IF(G513="","",I513*K513)</f>
        <v/>
      </c>
      <c r="N513" s="32" t="str">
        <f aca="false">IF(G513="","",IF(F513="","Diğer",F513))</f>
        <v/>
      </c>
    </row>
    <row r="514" customFormat="false" ht="15" hidden="false" customHeight="false" outlineLevel="0" collapsed="false">
      <c r="A514" s="33"/>
      <c r="B514" s="34"/>
      <c r="C514" s="33"/>
      <c r="D514" s="33"/>
      <c r="E514" s="33"/>
      <c r="F514" s="33"/>
      <c r="G514" s="35"/>
      <c r="H514" s="35"/>
      <c r="I514" s="29" t="str">
        <f aca="false">IF(G514="","",G514-H514)</f>
        <v/>
      </c>
      <c r="J514" s="36"/>
      <c r="K514" s="37"/>
      <c r="L514" s="33"/>
      <c r="M514" s="29" t="str">
        <f aca="false">IF(G514="","",I514*K514)</f>
        <v/>
      </c>
      <c r="N514" s="32" t="str">
        <f aca="false">IF(G514="","",IF(F514="","Diğer",F514))</f>
        <v/>
      </c>
    </row>
    <row r="515" customFormat="false" ht="15" hidden="false" customHeight="false" outlineLevel="0" collapsed="false">
      <c r="A515" s="33"/>
      <c r="B515" s="34"/>
      <c r="C515" s="33"/>
      <c r="D515" s="33"/>
      <c r="E515" s="33"/>
      <c r="F515" s="33"/>
      <c r="G515" s="35"/>
      <c r="H515" s="35"/>
      <c r="I515" s="29" t="str">
        <f aca="false">IF(G515="","",G515-H515)</f>
        <v/>
      </c>
      <c r="J515" s="36"/>
      <c r="K515" s="37"/>
      <c r="L515" s="33"/>
      <c r="M515" s="29" t="str">
        <f aca="false">IF(G515="","",I515*K515)</f>
        <v/>
      </c>
      <c r="N515" s="32" t="str">
        <f aca="false">IF(G515="","",IF(F515="","Diğer",F515))</f>
        <v/>
      </c>
    </row>
    <row r="516" customFormat="false" ht="15" hidden="false" customHeight="false" outlineLevel="0" collapsed="false">
      <c r="A516" s="33"/>
      <c r="B516" s="34"/>
      <c r="C516" s="33"/>
      <c r="D516" s="33"/>
      <c r="E516" s="33"/>
      <c r="F516" s="33"/>
      <c r="G516" s="35"/>
      <c r="H516" s="35"/>
      <c r="I516" s="29" t="str">
        <f aca="false">IF(G516="","",G516-H516)</f>
        <v/>
      </c>
      <c r="J516" s="36"/>
      <c r="K516" s="37"/>
      <c r="L516" s="33"/>
      <c r="M516" s="29" t="str">
        <f aca="false">IF(G516="","",I516*K516)</f>
        <v/>
      </c>
      <c r="N516" s="32" t="str">
        <f aca="false">IF(G516="","",IF(F516="","Diğer",F516))</f>
        <v/>
      </c>
    </row>
    <row r="517" customFormat="false" ht="15" hidden="false" customHeight="false" outlineLevel="0" collapsed="false">
      <c r="A517" s="33"/>
      <c r="B517" s="34"/>
      <c r="C517" s="33"/>
      <c r="D517" s="33"/>
      <c r="E517" s="33"/>
      <c r="F517" s="33"/>
      <c r="G517" s="35"/>
      <c r="H517" s="35"/>
      <c r="I517" s="29" t="str">
        <f aca="false">IF(G517="","",G517-H517)</f>
        <v/>
      </c>
      <c r="J517" s="36"/>
      <c r="K517" s="37"/>
      <c r="L517" s="33"/>
      <c r="M517" s="29" t="str">
        <f aca="false">IF(G517="","",I517*K517)</f>
        <v/>
      </c>
      <c r="N517" s="32" t="str">
        <f aca="false">IF(G517="","",IF(F517="","Diğer",F517))</f>
        <v/>
      </c>
    </row>
    <row r="518" customFormat="false" ht="15" hidden="false" customHeight="false" outlineLevel="0" collapsed="false">
      <c r="A518" s="33"/>
      <c r="B518" s="34"/>
      <c r="C518" s="33"/>
      <c r="D518" s="33"/>
      <c r="E518" s="33"/>
      <c r="F518" s="33"/>
      <c r="G518" s="35"/>
      <c r="H518" s="35"/>
      <c r="I518" s="29" t="str">
        <f aca="false">IF(G518="","",G518-H518)</f>
        <v/>
      </c>
      <c r="J518" s="36"/>
      <c r="K518" s="37"/>
      <c r="L518" s="33"/>
      <c r="M518" s="29" t="str">
        <f aca="false">IF(G518="","",I518*K518)</f>
        <v/>
      </c>
      <c r="N518" s="32" t="str">
        <f aca="false">IF(G518="","",IF(F518="","Diğer",F518))</f>
        <v/>
      </c>
    </row>
    <row r="519" customFormat="false" ht="15" hidden="false" customHeight="false" outlineLevel="0" collapsed="false">
      <c r="A519" s="33"/>
      <c r="B519" s="34"/>
      <c r="C519" s="33"/>
      <c r="D519" s="33"/>
      <c r="E519" s="33"/>
      <c r="F519" s="33"/>
      <c r="G519" s="35"/>
      <c r="H519" s="35"/>
      <c r="I519" s="29" t="str">
        <f aca="false">IF(G519="","",G519-H519)</f>
        <v/>
      </c>
      <c r="J519" s="36"/>
      <c r="K519" s="37"/>
      <c r="L519" s="33"/>
      <c r="M519" s="29" t="str">
        <f aca="false">IF(G519="","",I519*K519)</f>
        <v/>
      </c>
      <c r="N519" s="32" t="str">
        <f aca="false">IF(G519="","",IF(F519="","Diğer",F519))</f>
        <v/>
      </c>
    </row>
    <row r="520" customFormat="false" ht="15" hidden="false" customHeight="false" outlineLevel="0" collapsed="false">
      <c r="A520" s="33"/>
      <c r="B520" s="34"/>
      <c r="C520" s="33"/>
      <c r="D520" s="33"/>
      <c r="E520" s="33"/>
      <c r="F520" s="33"/>
      <c r="G520" s="35"/>
      <c r="H520" s="35"/>
      <c r="I520" s="29" t="str">
        <f aca="false">IF(G520="","",G520-H520)</f>
        <v/>
      </c>
      <c r="J520" s="36"/>
      <c r="K520" s="37"/>
      <c r="L520" s="33"/>
      <c r="M520" s="29" t="str">
        <f aca="false">IF(G520="","",I520*K520)</f>
        <v/>
      </c>
      <c r="N520" s="32" t="str">
        <f aca="false">IF(G520="","",IF(F520="","Diğer",F520))</f>
        <v/>
      </c>
    </row>
    <row r="521" customFormat="false" ht="15" hidden="false" customHeight="false" outlineLevel="0" collapsed="false">
      <c r="A521" s="33"/>
      <c r="B521" s="34"/>
      <c r="C521" s="33"/>
      <c r="D521" s="33"/>
      <c r="E521" s="33"/>
      <c r="F521" s="33"/>
      <c r="G521" s="35"/>
      <c r="H521" s="35"/>
      <c r="I521" s="29" t="str">
        <f aca="false">IF(G521="","",G521-H521)</f>
        <v/>
      </c>
      <c r="J521" s="36"/>
      <c r="K521" s="37"/>
      <c r="L521" s="33"/>
      <c r="M521" s="29" t="str">
        <f aca="false">IF(G521="","",I521*K521)</f>
        <v/>
      </c>
      <c r="N521" s="32" t="str">
        <f aca="false">IF(G521="","",IF(F521="","Diğer",F521))</f>
        <v/>
      </c>
    </row>
    <row r="522" customFormat="false" ht="15" hidden="false" customHeight="false" outlineLevel="0" collapsed="false">
      <c r="A522" s="33"/>
      <c r="B522" s="34"/>
      <c r="C522" s="33"/>
      <c r="D522" s="33"/>
      <c r="E522" s="33"/>
      <c r="F522" s="33"/>
      <c r="G522" s="35"/>
      <c r="H522" s="35"/>
      <c r="I522" s="29" t="str">
        <f aca="false">IF(G522="","",G522-H522)</f>
        <v/>
      </c>
      <c r="J522" s="36"/>
      <c r="K522" s="37"/>
      <c r="L522" s="33"/>
      <c r="M522" s="29" t="str">
        <f aca="false">IF(G522="","",I522*K522)</f>
        <v/>
      </c>
      <c r="N522" s="32" t="str">
        <f aca="false">IF(G522="","",IF(F522="","Diğer",F522))</f>
        <v/>
      </c>
    </row>
    <row r="523" customFormat="false" ht="15" hidden="false" customHeight="false" outlineLevel="0" collapsed="false">
      <c r="A523" s="33"/>
      <c r="B523" s="34"/>
      <c r="C523" s="33"/>
      <c r="D523" s="33"/>
      <c r="E523" s="33"/>
      <c r="F523" s="33"/>
      <c r="G523" s="35"/>
      <c r="H523" s="35"/>
      <c r="I523" s="29" t="str">
        <f aca="false">IF(G523="","",G523-H523)</f>
        <v/>
      </c>
      <c r="J523" s="36"/>
      <c r="K523" s="37"/>
      <c r="L523" s="33"/>
      <c r="M523" s="29" t="str">
        <f aca="false">IF(G523="","",I523*K523)</f>
        <v/>
      </c>
      <c r="N523" s="32" t="str">
        <f aca="false">IF(G523="","",IF(F523="","Diğer",F523))</f>
        <v/>
      </c>
    </row>
    <row r="524" customFormat="false" ht="15" hidden="false" customHeight="false" outlineLevel="0" collapsed="false">
      <c r="A524" s="33"/>
      <c r="B524" s="34"/>
      <c r="C524" s="33"/>
      <c r="D524" s="33"/>
      <c r="E524" s="33"/>
      <c r="F524" s="33"/>
      <c r="G524" s="35"/>
      <c r="H524" s="35"/>
      <c r="I524" s="29" t="str">
        <f aca="false">IF(G524="","",G524-H524)</f>
        <v/>
      </c>
      <c r="J524" s="36"/>
      <c r="K524" s="37"/>
      <c r="L524" s="33"/>
      <c r="M524" s="29" t="str">
        <f aca="false">IF(G524="","",I524*K524)</f>
        <v/>
      </c>
      <c r="N524" s="32" t="str">
        <f aca="false">IF(G524="","",IF(F524="","Diğer",F524))</f>
        <v/>
      </c>
    </row>
    <row r="525" customFormat="false" ht="15" hidden="false" customHeight="false" outlineLevel="0" collapsed="false">
      <c r="A525" s="33"/>
      <c r="B525" s="34"/>
      <c r="C525" s="33"/>
      <c r="D525" s="33"/>
      <c r="E525" s="33"/>
      <c r="F525" s="33"/>
      <c r="G525" s="35"/>
      <c r="H525" s="35"/>
      <c r="I525" s="29" t="str">
        <f aca="false">IF(G525="","",G525-H525)</f>
        <v/>
      </c>
      <c r="J525" s="36"/>
      <c r="K525" s="37"/>
      <c r="L525" s="33"/>
      <c r="M525" s="29" t="str">
        <f aca="false">IF(G525="","",I525*K525)</f>
        <v/>
      </c>
      <c r="N525" s="32" t="str">
        <f aca="false">IF(G525="","",IF(F525="","Diğer",F525))</f>
        <v/>
      </c>
    </row>
    <row r="526" customFormat="false" ht="15" hidden="false" customHeight="false" outlineLevel="0" collapsed="false">
      <c r="A526" s="33"/>
      <c r="B526" s="34"/>
      <c r="C526" s="33"/>
      <c r="D526" s="33"/>
      <c r="E526" s="33"/>
      <c r="F526" s="33"/>
      <c r="G526" s="35"/>
      <c r="H526" s="35"/>
      <c r="I526" s="29" t="str">
        <f aca="false">IF(G526="","",G526-H526)</f>
        <v/>
      </c>
      <c r="J526" s="36"/>
      <c r="K526" s="37"/>
      <c r="L526" s="33"/>
      <c r="M526" s="29" t="str">
        <f aca="false">IF(G526="","",I526*K526)</f>
        <v/>
      </c>
      <c r="N526" s="32" t="str">
        <f aca="false">IF(G526="","",IF(F526="","Diğer",F526))</f>
        <v/>
      </c>
    </row>
    <row r="527" customFormat="false" ht="15" hidden="false" customHeight="false" outlineLevel="0" collapsed="false">
      <c r="A527" s="33"/>
      <c r="B527" s="34"/>
      <c r="C527" s="33"/>
      <c r="D527" s="33"/>
      <c r="E527" s="33"/>
      <c r="F527" s="33"/>
      <c r="G527" s="35"/>
      <c r="H527" s="35"/>
      <c r="I527" s="29" t="str">
        <f aca="false">IF(G527="","",G527-H527)</f>
        <v/>
      </c>
      <c r="J527" s="36"/>
      <c r="K527" s="37"/>
      <c r="L527" s="33"/>
      <c r="M527" s="29" t="str">
        <f aca="false">IF(G527="","",I527*K527)</f>
        <v/>
      </c>
      <c r="N527" s="32" t="str">
        <f aca="false">IF(G527="","",IF(F527="","Diğer",F527))</f>
        <v/>
      </c>
    </row>
    <row r="528" customFormat="false" ht="15" hidden="false" customHeight="false" outlineLevel="0" collapsed="false">
      <c r="A528" s="33"/>
      <c r="B528" s="34"/>
      <c r="C528" s="33"/>
      <c r="D528" s="33"/>
      <c r="E528" s="33"/>
      <c r="F528" s="33"/>
      <c r="G528" s="35"/>
      <c r="H528" s="35"/>
      <c r="I528" s="29" t="str">
        <f aca="false">IF(G528="","",G528-H528)</f>
        <v/>
      </c>
      <c r="J528" s="36"/>
      <c r="K528" s="37"/>
      <c r="L528" s="33"/>
      <c r="M528" s="29" t="str">
        <f aca="false">IF(G528="","",I528*K528)</f>
        <v/>
      </c>
      <c r="N528" s="32" t="str">
        <f aca="false">IF(G528="","",IF(F528="","Diğer",F528))</f>
        <v/>
      </c>
    </row>
    <row r="529" customFormat="false" ht="15" hidden="false" customHeight="false" outlineLevel="0" collapsed="false">
      <c r="A529" s="33"/>
      <c r="B529" s="34"/>
      <c r="C529" s="33"/>
      <c r="D529" s="33"/>
      <c r="E529" s="33"/>
      <c r="F529" s="33"/>
      <c r="G529" s="35"/>
      <c r="H529" s="35"/>
      <c r="I529" s="29" t="str">
        <f aca="false">IF(G529="","",G529-H529)</f>
        <v/>
      </c>
      <c r="J529" s="36"/>
      <c r="K529" s="37"/>
      <c r="L529" s="33"/>
      <c r="M529" s="29" t="str">
        <f aca="false">IF(G529="","",I529*K529)</f>
        <v/>
      </c>
      <c r="N529" s="32" t="str">
        <f aca="false">IF(G529="","",IF(F529="","Diğer",F529))</f>
        <v/>
      </c>
    </row>
    <row r="530" customFormat="false" ht="15" hidden="false" customHeight="false" outlineLevel="0" collapsed="false">
      <c r="A530" s="33"/>
      <c r="B530" s="34"/>
      <c r="C530" s="33"/>
      <c r="D530" s="33"/>
      <c r="E530" s="33"/>
      <c r="F530" s="33"/>
      <c r="G530" s="35"/>
      <c r="H530" s="35"/>
      <c r="I530" s="29" t="str">
        <f aca="false">IF(G530="","",G530-H530)</f>
        <v/>
      </c>
      <c r="J530" s="36"/>
      <c r="K530" s="37"/>
      <c r="L530" s="33"/>
      <c r="M530" s="29" t="str">
        <f aca="false">IF(G530="","",I530*K530)</f>
        <v/>
      </c>
      <c r="N530" s="32" t="str">
        <f aca="false">IF(G530="","",IF(F530="","Diğer",F530))</f>
        <v/>
      </c>
    </row>
    <row r="531" customFormat="false" ht="15" hidden="false" customHeight="false" outlineLevel="0" collapsed="false">
      <c r="A531" s="33"/>
      <c r="B531" s="34"/>
      <c r="C531" s="33"/>
      <c r="D531" s="33"/>
      <c r="E531" s="33"/>
      <c r="F531" s="33"/>
      <c r="G531" s="35"/>
      <c r="H531" s="35"/>
      <c r="I531" s="29" t="str">
        <f aca="false">IF(G531="","",G531-H531)</f>
        <v/>
      </c>
      <c r="J531" s="36"/>
      <c r="K531" s="37"/>
      <c r="L531" s="33"/>
      <c r="M531" s="29" t="str">
        <f aca="false">IF(G531="","",I531*K531)</f>
        <v/>
      </c>
      <c r="N531" s="32" t="str">
        <f aca="false">IF(G531="","",IF(F531="","Diğer",F531))</f>
        <v/>
      </c>
    </row>
    <row r="532" customFormat="false" ht="15" hidden="false" customHeight="false" outlineLevel="0" collapsed="false">
      <c r="A532" s="33"/>
      <c r="B532" s="34"/>
      <c r="C532" s="33"/>
      <c r="D532" s="33"/>
      <c r="E532" s="33"/>
      <c r="F532" s="33"/>
      <c r="G532" s="35"/>
      <c r="H532" s="35"/>
      <c r="I532" s="29" t="str">
        <f aca="false">IF(G532="","",G532-H532)</f>
        <v/>
      </c>
      <c r="J532" s="36"/>
      <c r="K532" s="37"/>
      <c r="L532" s="33"/>
      <c r="M532" s="29" t="str">
        <f aca="false">IF(G532="","",I532*K532)</f>
        <v/>
      </c>
      <c r="N532" s="32" t="str">
        <f aca="false">IF(G532="","",IF(F532="","Diğer",F532))</f>
        <v/>
      </c>
    </row>
    <row r="533" customFormat="false" ht="15" hidden="false" customHeight="false" outlineLevel="0" collapsed="false">
      <c r="A533" s="33"/>
      <c r="B533" s="34"/>
      <c r="C533" s="33"/>
      <c r="D533" s="33"/>
      <c r="E533" s="33"/>
      <c r="F533" s="33"/>
      <c r="G533" s="35"/>
      <c r="H533" s="35"/>
      <c r="I533" s="29" t="str">
        <f aca="false">IF(G533="","",G533-H533)</f>
        <v/>
      </c>
      <c r="J533" s="36"/>
      <c r="K533" s="37"/>
      <c r="L533" s="33"/>
      <c r="M533" s="29" t="str">
        <f aca="false">IF(G533="","",I533*K533)</f>
        <v/>
      </c>
      <c r="N533" s="32" t="str">
        <f aca="false">IF(G533="","",IF(F533="","Diğer",F533))</f>
        <v/>
      </c>
    </row>
    <row r="534" customFormat="false" ht="15" hidden="false" customHeight="false" outlineLevel="0" collapsed="false">
      <c r="A534" s="33"/>
      <c r="B534" s="34"/>
      <c r="C534" s="33"/>
      <c r="D534" s="33"/>
      <c r="E534" s="33"/>
      <c r="F534" s="33"/>
      <c r="G534" s="35"/>
      <c r="H534" s="35"/>
      <c r="I534" s="29" t="str">
        <f aca="false">IF(G534="","",G534-H534)</f>
        <v/>
      </c>
      <c r="J534" s="36"/>
      <c r="K534" s="37"/>
      <c r="L534" s="33"/>
      <c r="M534" s="29" t="str">
        <f aca="false">IF(G534="","",I534*K534)</f>
        <v/>
      </c>
      <c r="N534" s="32" t="str">
        <f aca="false">IF(G534="","",IF(F534="","Diğer",F534))</f>
        <v/>
      </c>
    </row>
    <row r="535" customFormat="false" ht="15" hidden="false" customHeight="false" outlineLevel="0" collapsed="false">
      <c r="A535" s="33"/>
      <c r="B535" s="34"/>
      <c r="C535" s="33"/>
      <c r="D535" s="33"/>
      <c r="E535" s="33"/>
      <c r="F535" s="33"/>
      <c r="G535" s="35"/>
      <c r="H535" s="35"/>
      <c r="I535" s="29" t="str">
        <f aca="false">IF(G535="","",G535-H535)</f>
        <v/>
      </c>
      <c r="J535" s="36"/>
      <c r="K535" s="37"/>
      <c r="L535" s="33"/>
      <c r="M535" s="29" t="str">
        <f aca="false">IF(G535="","",I535*K535)</f>
        <v/>
      </c>
      <c r="N535" s="32" t="str">
        <f aca="false">IF(G535="","",IF(F535="","Diğer",F535))</f>
        <v/>
      </c>
    </row>
    <row r="536" customFormat="false" ht="15" hidden="false" customHeight="false" outlineLevel="0" collapsed="false">
      <c r="A536" s="33"/>
      <c r="B536" s="34"/>
      <c r="C536" s="33"/>
      <c r="D536" s="33"/>
      <c r="E536" s="33"/>
      <c r="F536" s="33"/>
      <c r="G536" s="35"/>
      <c r="H536" s="35"/>
      <c r="I536" s="29" t="str">
        <f aca="false">IF(G536="","",G536-H536)</f>
        <v/>
      </c>
      <c r="J536" s="36"/>
      <c r="K536" s="37"/>
      <c r="L536" s="33"/>
      <c r="M536" s="29" t="str">
        <f aca="false">IF(G536="","",I536*K536)</f>
        <v/>
      </c>
      <c r="N536" s="32" t="str">
        <f aca="false">IF(G536="","",IF(F536="","Diğer",F536))</f>
        <v/>
      </c>
    </row>
    <row r="537" customFormat="false" ht="15" hidden="false" customHeight="false" outlineLevel="0" collapsed="false">
      <c r="A537" s="33"/>
      <c r="B537" s="34"/>
      <c r="C537" s="33"/>
      <c r="D537" s="33"/>
      <c r="E537" s="33"/>
      <c r="F537" s="33"/>
      <c r="G537" s="35"/>
      <c r="H537" s="35"/>
      <c r="I537" s="29" t="str">
        <f aca="false">IF(G537="","",G537-H537)</f>
        <v/>
      </c>
      <c r="J537" s="36"/>
      <c r="K537" s="37"/>
      <c r="L537" s="33"/>
      <c r="M537" s="29" t="str">
        <f aca="false">IF(G537="","",I537*K537)</f>
        <v/>
      </c>
      <c r="N537" s="32" t="str">
        <f aca="false">IF(G537="","",IF(F537="","Diğer",F537))</f>
        <v/>
      </c>
    </row>
    <row r="538" customFormat="false" ht="15" hidden="false" customHeight="false" outlineLevel="0" collapsed="false">
      <c r="A538" s="33"/>
      <c r="B538" s="34"/>
      <c r="C538" s="33"/>
      <c r="D538" s="33"/>
      <c r="E538" s="33"/>
      <c r="F538" s="33"/>
      <c r="G538" s="35"/>
      <c r="H538" s="35"/>
      <c r="I538" s="29" t="str">
        <f aca="false">IF(G538="","",G538-H538)</f>
        <v/>
      </c>
      <c r="J538" s="36"/>
      <c r="K538" s="37"/>
      <c r="L538" s="33"/>
      <c r="M538" s="29" t="str">
        <f aca="false">IF(G538="","",I538*K538)</f>
        <v/>
      </c>
      <c r="N538" s="32" t="str">
        <f aca="false">IF(G538="","",IF(F538="","Diğer",F538))</f>
        <v/>
      </c>
    </row>
    <row r="539" customFormat="false" ht="15" hidden="false" customHeight="false" outlineLevel="0" collapsed="false">
      <c r="A539" s="33"/>
      <c r="B539" s="34"/>
      <c r="C539" s="33"/>
      <c r="D539" s="33"/>
      <c r="E539" s="33"/>
      <c r="F539" s="33"/>
      <c r="G539" s="35"/>
      <c r="H539" s="35"/>
      <c r="I539" s="29" t="str">
        <f aca="false">IF(G539="","",G539-H539)</f>
        <v/>
      </c>
      <c r="J539" s="36"/>
      <c r="K539" s="37"/>
      <c r="L539" s="33"/>
      <c r="M539" s="29" t="str">
        <f aca="false">IF(G539="","",I539*K539)</f>
        <v/>
      </c>
      <c r="N539" s="32" t="str">
        <f aca="false">IF(G539="","",IF(F539="","Diğer",F539))</f>
        <v/>
      </c>
    </row>
    <row r="540" customFormat="false" ht="15" hidden="false" customHeight="false" outlineLevel="0" collapsed="false">
      <c r="A540" s="33"/>
      <c r="B540" s="34"/>
      <c r="C540" s="33"/>
      <c r="D540" s="33"/>
      <c r="E540" s="33"/>
      <c r="F540" s="33"/>
      <c r="G540" s="35"/>
      <c r="H540" s="35"/>
      <c r="I540" s="29" t="str">
        <f aca="false">IF(G540="","",G540-H540)</f>
        <v/>
      </c>
      <c r="J540" s="36"/>
      <c r="K540" s="37"/>
      <c r="L540" s="33"/>
      <c r="M540" s="29" t="str">
        <f aca="false">IF(G540="","",I540*K540)</f>
        <v/>
      </c>
      <c r="N540" s="32" t="str">
        <f aca="false">IF(G540="","",IF(F540="","Diğer",F540))</f>
        <v/>
      </c>
    </row>
    <row r="541" customFormat="false" ht="15" hidden="false" customHeight="false" outlineLevel="0" collapsed="false">
      <c r="A541" s="33"/>
      <c r="B541" s="34"/>
      <c r="C541" s="33"/>
      <c r="D541" s="33"/>
      <c r="E541" s="33"/>
      <c r="F541" s="33"/>
      <c r="G541" s="35"/>
      <c r="H541" s="35"/>
      <c r="I541" s="29" t="str">
        <f aca="false">IF(G541="","",G541-H541)</f>
        <v/>
      </c>
      <c r="J541" s="36"/>
      <c r="K541" s="37"/>
      <c r="L541" s="33"/>
      <c r="M541" s="29" t="str">
        <f aca="false">IF(G541="","",I541*K541)</f>
        <v/>
      </c>
      <c r="N541" s="32" t="str">
        <f aca="false">IF(G541="","",IF(F541="","Diğer",F541))</f>
        <v/>
      </c>
    </row>
    <row r="542" customFormat="false" ht="15" hidden="false" customHeight="false" outlineLevel="0" collapsed="false">
      <c r="A542" s="33"/>
      <c r="B542" s="34"/>
      <c r="C542" s="33"/>
      <c r="D542" s="33"/>
      <c r="E542" s="33"/>
      <c r="F542" s="33"/>
      <c r="G542" s="35"/>
      <c r="H542" s="35"/>
      <c r="I542" s="29" t="str">
        <f aca="false">IF(G542="","",G542-H542)</f>
        <v/>
      </c>
      <c r="J542" s="36"/>
      <c r="K542" s="37"/>
      <c r="L542" s="33"/>
      <c r="M542" s="29" t="str">
        <f aca="false">IF(G542="","",I542*K542)</f>
        <v/>
      </c>
      <c r="N542" s="32" t="str">
        <f aca="false">IF(G542="","",IF(F542="","Diğer",F542))</f>
        <v/>
      </c>
    </row>
    <row r="543" customFormat="false" ht="15" hidden="false" customHeight="false" outlineLevel="0" collapsed="false">
      <c r="A543" s="33"/>
      <c r="B543" s="34"/>
      <c r="C543" s="33"/>
      <c r="D543" s="33"/>
      <c r="E543" s="33"/>
      <c r="F543" s="33"/>
      <c r="G543" s="35"/>
      <c r="H543" s="35"/>
      <c r="I543" s="29" t="str">
        <f aca="false">IF(G543="","",G543-H543)</f>
        <v/>
      </c>
      <c r="J543" s="36"/>
      <c r="K543" s="37"/>
      <c r="L543" s="33"/>
      <c r="M543" s="29" t="str">
        <f aca="false">IF(G543="","",I543*K543)</f>
        <v/>
      </c>
      <c r="N543" s="32" t="str">
        <f aca="false">IF(G543="","",IF(F543="","Diğer",F543))</f>
        <v/>
      </c>
    </row>
    <row r="544" customFormat="false" ht="15" hidden="false" customHeight="false" outlineLevel="0" collapsed="false">
      <c r="A544" s="33"/>
      <c r="B544" s="34"/>
      <c r="C544" s="33"/>
      <c r="D544" s="33"/>
      <c r="E544" s="33"/>
      <c r="F544" s="33"/>
      <c r="G544" s="35"/>
      <c r="H544" s="35"/>
      <c r="I544" s="29" t="str">
        <f aca="false">IF(G544="","",G544-H544)</f>
        <v/>
      </c>
      <c r="J544" s="36"/>
      <c r="K544" s="37"/>
      <c r="L544" s="33"/>
      <c r="M544" s="29" t="str">
        <f aca="false">IF(G544="","",I544*K544)</f>
        <v/>
      </c>
      <c r="N544" s="32" t="str">
        <f aca="false">IF(G544="","",IF(F544="","Diğer",F544))</f>
        <v/>
      </c>
    </row>
    <row r="545" customFormat="false" ht="15" hidden="false" customHeight="false" outlineLevel="0" collapsed="false">
      <c r="A545" s="33"/>
      <c r="B545" s="34"/>
      <c r="C545" s="33"/>
      <c r="D545" s="33"/>
      <c r="E545" s="33"/>
      <c r="F545" s="33"/>
      <c r="G545" s="35"/>
      <c r="H545" s="35"/>
      <c r="I545" s="29" t="str">
        <f aca="false">IF(G545="","",G545-H545)</f>
        <v/>
      </c>
      <c r="J545" s="36"/>
      <c r="K545" s="37"/>
      <c r="L545" s="33"/>
      <c r="M545" s="29" t="str">
        <f aca="false">IF(G545="","",I545*K545)</f>
        <v/>
      </c>
      <c r="N545" s="32" t="str">
        <f aca="false">IF(G545="","",IF(F545="","Diğer",F545))</f>
        <v/>
      </c>
    </row>
    <row r="546" customFormat="false" ht="15" hidden="false" customHeight="false" outlineLevel="0" collapsed="false">
      <c r="A546" s="33"/>
      <c r="B546" s="34"/>
      <c r="C546" s="33"/>
      <c r="D546" s="33"/>
      <c r="E546" s="33"/>
      <c r="F546" s="33"/>
      <c r="G546" s="35"/>
      <c r="H546" s="35"/>
      <c r="I546" s="29" t="str">
        <f aca="false">IF(G546="","",G546-H546)</f>
        <v/>
      </c>
      <c r="J546" s="36"/>
      <c r="K546" s="37"/>
      <c r="L546" s="33"/>
      <c r="M546" s="29" t="str">
        <f aca="false">IF(G546="","",I546*K546)</f>
        <v/>
      </c>
      <c r="N546" s="32" t="str">
        <f aca="false">IF(G546="","",IF(F546="","Diğer",F546))</f>
        <v/>
      </c>
    </row>
    <row r="547" customFormat="false" ht="15" hidden="false" customHeight="false" outlineLevel="0" collapsed="false">
      <c r="A547" s="33"/>
      <c r="B547" s="34"/>
      <c r="C547" s="33"/>
      <c r="D547" s="33"/>
      <c r="E547" s="33"/>
      <c r="F547" s="33"/>
      <c r="G547" s="35"/>
      <c r="H547" s="35"/>
      <c r="I547" s="29" t="str">
        <f aca="false">IF(G547="","",G547-H547)</f>
        <v/>
      </c>
      <c r="J547" s="36"/>
      <c r="K547" s="37"/>
      <c r="L547" s="33"/>
      <c r="M547" s="29" t="str">
        <f aca="false">IF(G547="","",I547*K547)</f>
        <v/>
      </c>
      <c r="N547" s="32" t="str">
        <f aca="false">IF(G547="","",IF(F547="","Diğer",F547))</f>
        <v/>
      </c>
    </row>
    <row r="548" customFormat="false" ht="15" hidden="false" customHeight="false" outlineLevel="0" collapsed="false">
      <c r="A548" s="33"/>
      <c r="B548" s="34"/>
      <c r="C548" s="33"/>
      <c r="D548" s="33"/>
      <c r="E548" s="33"/>
      <c r="F548" s="33"/>
      <c r="G548" s="35"/>
      <c r="H548" s="35"/>
      <c r="I548" s="29" t="str">
        <f aca="false">IF(G548="","",G548-H548)</f>
        <v/>
      </c>
      <c r="J548" s="36"/>
      <c r="K548" s="37"/>
      <c r="L548" s="33"/>
      <c r="M548" s="29" t="str">
        <f aca="false">IF(G548="","",I548*K548)</f>
        <v/>
      </c>
      <c r="N548" s="32" t="str">
        <f aca="false">IF(G548="","",IF(F548="","Diğer",F548))</f>
        <v/>
      </c>
    </row>
    <row r="549" customFormat="false" ht="15" hidden="false" customHeight="false" outlineLevel="0" collapsed="false">
      <c r="A549" s="33"/>
      <c r="B549" s="34"/>
      <c r="C549" s="33"/>
      <c r="D549" s="33"/>
      <c r="E549" s="33"/>
      <c r="F549" s="33"/>
      <c r="G549" s="35"/>
      <c r="H549" s="35"/>
      <c r="I549" s="29" t="str">
        <f aca="false">IF(G549="","",G549-H549)</f>
        <v/>
      </c>
      <c r="J549" s="36"/>
      <c r="K549" s="37"/>
      <c r="L549" s="33"/>
      <c r="M549" s="29" t="str">
        <f aca="false">IF(G549="","",I549*K549)</f>
        <v/>
      </c>
      <c r="N549" s="32" t="str">
        <f aca="false">IF(G549="","",IF(F549="","Diğer",F549))</f>
        <v/>
      </c>
    </row>
    <row r="550" customFormat="false" ht="15" hidden="false" customHeight="false" outlineLevel="0" collapsed="false">
      <c r="A550" s="33"/>
      <c r="B550" s="34"/>
      <c r="C550" s="33"/>
      <c r="D550" s="33"/>
      <c r="E550" s="33"/>
      <c r="F550" s="33"/>
      <c r="G550" s="35"/>
      <c r="H550" s="35"/>
      <c r="I550" s="29" t="str">
        <f aca="false">IF(G550="","",G550-H550)</f>
        <v/>
      </c>
      <c r="J550" s="36"/>
      <c r="K550" s="37"/>
      <c r="L550" s="33"/>
      <c r="M550" s="29" t="str">
        <f aca="false">IF(G550="","",I550*K550)</f>
        <v/>
      </c>
      <c r="N550" s="32" t="str">
        <f aca="false">IF(G550="","",IF(F550="","Diğer",F550))</f>
        <v/>
      </c>
    </row>
    <row r="551" customFormat="false" ht="15" hidden="false" customHeight="false" outlineLevel="0" collapsed="false">
      <c r="A551" s="33"/>
      <c r="B551" s="34"/>
      <c r="C551" s="33"/>
      <c r="D551" s="33"/>
      <c r="E551" s="33"/>
      <c r="F551" s="33"/>
      <c r="G551" s="35"/>
      <c r="H551" s="35"/>
      <c r="I551" s="29" t="str">
        <f aca="false">IF(G551="","",G551-H551)</f>
        <v/>
      </c>
      <c r="J551" s="36"/>
      <c r="K551" s="37"/>
      <c r="L551" s="33"/>
      <c r="M551" s="29" t="str">
        <f aca="false">IF(G551="","",I551*K551)</f>
        <v/>
      </c>
      <c r="N551" s="32" t="str">
        <f aca="false">IF(G551="","",IF(F551="","Diğer",F551))</f>
        <v/>
      </c>
    </row>
    <row r="552" customFormat="false" ht="15" hidden="false" customHeight="false" outlineLevel="0" collapsed="false">
      <c r="A552" s="33"/>
      <c r="B552" s="34"/>
      <c r="C552" s="33"/>
      <c r="D552" s="33"/>
      <c r="E552" s="33"/>
      <c r="F552" s="33"/>
      <c r="G552" s="35"/>
      <c r="H552" s="35"/>
      <c r="I552" s="29" t="str">
        <f aca="false">IF(G552="","",G552-H552)</f>
        <v/>
      </c>
      <c r="J552" s="36"/>
      <c r="K552" s="37"/>
      <c r="L552" s="33"/>
      <c r="M552" s="29" t="str">
        <f aca="false">IF(G552="","",I552*K552)</f>
        <v/>
      </c>
      <c r="N552" s="32" t="str">
        <f aca="false">IF(G552="","",IF(F552="","Diğer",F552))</f>
        <v/>
      </c>
    </row>
    <row r="553" customFormat="false" ht="15" hidden="false" customHeight="false" outlineLevel="0" collapsed="false">
      <c r="A553" s="33"/>
      <c r="B553" s="34"/>
      <c r="C553" s="33"/>
      <c r="D553" s="33"/>
      <c r="E553" s="33"/>
      <c r="F553" s="33"/>
      <c r="G553" s="35"/>
      <c r="H553" s="35"/>
      <c r="I553" s="29" t="str">
        <f aca="false">IF(G553="","",G553-H553)</f>
        <v/>
      </c>
      <c r="J553" s="36"/>
      <c r="K553" s="37"/>
      <c r="L553" s="33"/>
      <c r="M553" s="29" t="str">
        <f aca="false">IF(G553="","",I553*K553)</f>
        <v/>
      </c>
      <c r="N553" s="32" t="str">
        <f aca="false">IF(G553="","",IF(F553="","Diğer",F553))</f>
        <v/>
      </c>
    </row>
    <row r="554" customFormat="false" ht="15" hidden="false" customHeight="false" outlineLevel="0" collapsed="false">
      <c r="A554" s="33"/>
      <c r="B554" s="34"/>
      <c r="C554" s="33"/>
      <c r="D554" s="33"/>
      <c r="E554" s="33"/>
      <c r="F554" s="33"/>
      <c r="G554" s="35"/>
      <c r="H554" s="35"/>
      <c r="I554" s="29" t="str">
        <f aca="false">IF(G554="","",G554-H554)</f>
        <v/>
      </c>
      <c r="J554" s="36"/>
      <c r="K554" s="37"/>
      <c r="L554" s="33"/>
      <c r="M554" s="29" t="str">
        <f aca="false">IF(G554="","",I554*K554)</f>
        <v/>
      </c>
      <c r="N554" s="32" t="str">
        <f aca="false">IF(G554="","",IF(F554="","Diğer",F554))</f>
        <v/>
      </c>
    </row>
    <row r="555" customFormat="false" ht="15" hidden="false" customHeight="false" outlineLevel="0" collapsed="false">
      <c r="A555" s="33"/>
      <c r="B555" s="34"/>
      <c r="C555" s="33"/>
      <c r="D555" s="33"/>
      <c r="E555" s="33"/>
      <c r="F555" s="33"/>
      <c r="G555" s="35"/>
      <c r="H555" s="35"/>
      <c r="I555" s="29" t="str">
        <f aca="false">IF(G555="","",G555-H555)</f>
        <v/>
      </c>
      <c r="J555" s="36"/>
      <c r="K555" s="37"/>
      <c r="L555" s="33"/>
      <c r="M555" s="29" t="str">
        <f aca="false">IF(G555="","",I555*K555)</f>
        <v/>
      </c>
      <c r="N555" s="32" t="str">
        <f aca="false">IF(G555="","",IF(F555="","Diğer",F555))</f>
        <v/>
      </c>
    </row>
    <row r="556" customFormat="false" ht="15" hidden="false" customHeight="false" outlineLevel="0" collapsed="false">
      <c r="A556" s="33"/>
      <c r="B556" s="34"/>
      <c r="C556" s="33"/>
      <c r="D556" s="33"/>
      <c r="E556" s="33"/>
      <c r="F556" s="33"/>
      <c r="G556" s="35"/>
      <c r="H556" s="35"/>
      <c r="I556" s="29" t="str">
        <f aca="false">IF(G556="","",G556-H556)</f>
        <v/>
      </c>
      <c r="J556" s="36"/>
      <c r="K556" s="37"/>
      <c r="L556" s="33"/>
      <c r="M556" s="29" t="str">
        <f aca="false">IF(G556="","",I556*K556)</f>
        <v/>
      </c>
      <c r="N556" s="32" t="str">
        <f aca="false">IF(G556="","",IF(F556="","Diğer",F556))</f>
        <v/>
      </c>
    </row>
    <row r="557" customFormat="false" ht="15" hidden="false" customHeight="false" outlineLevel="0" collapsed="false">
      <c r="A557" s="33"/>
      <c r="B557" s="34"/>
      <c r="C557" s="33"/>
      <c r="D557" s="33"/>
      <c r="E557" s="33"/>
      <c r="F557" s="33"/>
      <c r="G557" s="35"/>
      <c r="H557" s="35"/>
      <c r="I557" s="29" t="str">
        <f aca="false">IF(G557="","",G557-H557)</f>
        <v/>
      </c>
      <c r="J557" s="36"/>
      <c r="K557" s="37"/>
      <c r="L557" s="33"/>
      <c r="M557" s="29" t="str">
        <f aca="false">IF(G557="","",I557*K557)</f>
        <v/>
      </c>
      <c r="N557" s="32" t="str">
        <f aca="false">IF(G557="","",IF(F557="","Diğer",F557))</f>
        <v/>
      </c>
    </row>
    <row r="558" customFormat="false" ht="15" hidden="false" customHeight="false" outlineLevel="0" collapsed="false">
      <c r="A558" s="33"/>
      <c r="B558" s="34"/>
      <c r="C558" s="33"/>
      <c r="D558" s="33"/>
      <c r="E558" s="33"/>
      <c r="F558" s="33"/>
      <c r="G558" s="35"/>
      <c r="H558" s="35"/>
      <c r="I558" s="29" t="str">
        <f aca="false">IF(G558="","",G558-H558)</f>
        <v/>
      </c>
      <c r="J558" s="36"/>
      <c r="K558" s="37"/>
      <c r="L558" s="33"/>
      <c r="M558" s="29" t="str">
        <f aca="false">IF(G558="","",I558*K558)</f>
        <v/>
      </c>
      <c r="N558" s="32" t="str">
        <f aca="false">IF(G558="","",IF(F558="","Diğer",F558))</f>
        <v/>
      </c>
    </row>
    <row r="559" customFormat="false" ht="15" hidden="false" customHeight="false" outlineLevel="0" collapsed="false">
      <c r="A559" s="33"/>
      <c r="B559" s="34"/>
      <c r="C559" s="33"/>
      <c r="D559" s="33"/>
      <c r="E559" s="33"/>
      <c r="F559" s="33"/>
      <c r="G559" s="35"/>
      <c r="H559" s="35"/>
      <c r="I559" s="29" t="str">
        <f aca="false">IF(G559="","",G559-H559)</f>
        <v/>
      </c>
      <c r="J559" s="36"/>
      <c r="K559" s="37"/>
      <c r="L559" s="33"/>
      <c r="M559" s="29" t="str">
        <f aca="false">IF(G559="","",I559*K559)</f>
        <v/>
      </c>
      <c r="N559" s="32" t="str">
        <f aca="false">IF(G559="","",IF(F559="","Diğer",F559))</f>
        <v/>
      </c>
    </row>
    <row r="560" customFormat="false" ht="15" hidden="false" customHeight="false" outlineLevel="0" collapsed="false">
      <c r="A560" s="33"/>
      <c r="B560" s="34"/>
      <c r="C560" s="33"/>
      <c r="D560" s="33"/>
      <c r="E560" s="33"/>
      <c r="F560" s="33"/>
      <c r="G560" s="35"/>
      <c r="H560" s="35"/>
      <c r="I560" s="29" t="str">
        <f aca="false">IF(G560="","",G560-H560)</f>
        <v/>
      </c>
      <c r="J560" s="36"/>
      <c r="K560" s="37"/>
      <c r="L560" s="33"/>
      <c r="M560" s="29" t="str">
        <f aca="false">IF(G560="","",I560*K560)</f>
        <v/>
      </c>
      <c r="N560" s="32" t="str">
        <f aca="false">IF(G560="","",IF(F560="","Diğer",F560))</f>
        <v/>
      </c>
    </row>
    <row r="561" customFormat="false" ht="15" hidden="false" customHeight="false" outlineLevel="0" collapsed="false">
      <c r="A561" s="33"/>
      <c r="B561" s="34"/>
      <c r="C561" s="33"/>
      <c r="D561" s="33"/>
      <c r="E561" s="33"/>
      <c r="F561" s="33"/>
      <c r="G561" s="35"/>
      <c r="H561" s="35"/>
      <c r="I561" s="29" t="str">
        <f aca="false">IF(G561="","",G561-H561)</f>
        <v/>
      </c>
      <c r="J561" s="36"/>
      <c r="K561" s="37"/>
      <c r="L561" s="33"/>
      <c r="M561" s="29" t="str">
        <f aca="false">IF(G561="","",I561*K561)</f>
        <v/>
      </c>
      <c r="N561" s="32" t="str">
        <f aca="false">IF(G561="","",IF(F561="","Diğer",F561))</f>
        <v/>
      </c>
    </row>
    <row r="562" customFormat="false" ht="15" hidden="false" customHeight="false" outlineLevel="0" collapsed="false">
      <c r="A562" s="33"/>
      <c r="B562" s="34"/>
      <c r="C562" s="33"/>
      <c r="D562" s="33"/>
      <c r="E562" s="33"/>
      <c r="F562" s="33"/>
      <c r="G562" s="35"/>
      <c r="H562" s="35"/>
      <c r="I562" s="29" t="str">
        <f aca="false">IF(G562="","",G562-H562)</f>
        <v/>
      </c>
      <c r="J562" s="36"/>
      <c r="K562" s="37"/>
      <c r="L562" s="33"/>
      <c r="M562" s="29" t="str">
        <f aca="false">IF(G562="","",I562*K562)</f>
        <v/>
      </c>
      <c r="N562" s="32" t="str">
        <f aca="false">IF(G562="","",IF(F562="","Diğer",F562))</f>
        <v/>
      </c>
    </row>
    <row r="563" customFormat="false" ht="15" hidden="false" customHeight="false" outlineLevel="0" collapsed="false">
      <c r="A563" s="33"/>
      <c r="B563" s="34"/>
      <c r="C563" s="33"/>
      <c r="D563" s="33"/>
      <c r="E563" s="33"/>
      <c r="F563" s="33"/>
      <c r="G563" s="35"/>
      <c r="H563" s="35"/>
      <c r="I563" s="29" t="str">
        <f aca="false">IF(G563="","",G563-H563)</f>
        <v/>
      </c>
      <c r="J563" s="36"/>
      <c r="K563" s="37"/>
      <c r="L563" s="33"/>
      <c r="M563" s="29" t="str">
        <f aca="false">IF(G563="","",I563*K563)</f>
        <v/>
      </c>
      <c r="N563" s="32" t="str">
        <f aca="false">IF(G563="","",IF(F563="","Diğer",F563))</f>
        <v/>
      </c>
    </row>
    <row r="564" customFormat="false" ht="15" hidden="false" customHeight="false" outlineLevel="0" collapsed="false">
      <c r="A564" s="33"/>
      <c r="B564" s="34"/>
      <c r="C564" s="33"/>
      <c r="D564" s="33"/>
      <c r="E564" s="33"/>
      <c r="F564" s="33"/>
      <c r="G564" s="35"/>
      <c r="H564" s="35"/>
      <c r="I564" s="29" t="str">
        <f aca="false">IF(G564="","",G564-H564)</f>
        <v/>
      </c>
      <c r="J564" s="36"/>
      <c r="K564" s="37"/>
      <c r="L564" s="33"/>
      <c r="M564" s="29" t="str">
        <f aca="false">IF(G564="","",I564*K564)</f>
        <v/>
      </c>
      <c r="N564" s="32" t="str">
        <f aca="false">IF(G564="","",IF(F564="","Diğer",F564))</f>
        <v/>
      </c>
    </row>
    <row r="565" customFormat="false" ht="15" hidden="false" customHeight="false" outlineLevel="0" collapsed="false">
      <c r="A565" s="33"/>
      <c r="B565" s="34"/>
      <c r="C565" s="33"/>
      <c r="D565" s="33"/>
      <c r="E565" s="33"/>
      <c r="F565" s="33"/>
      <c r="G565" s="35"/>
      <c r="H565" s="35"/>
      <c r="I565" s="29" t="str">
        <f aca="false">IF(G565="","",G565-H565)</f>
        <v/>
      </c>
      <c r="J565" s="36"/>
      <c r="K565" s="37"/>
      <c r="L565" s="33"/>
      <c r="M565" s="29" t="str">
        <f aca="false">IF(G565="","",I565*K565)</f>
        <v/>
      </c>
      <c r="N565" s="32" t="str">
        <f aca="false">IF(G565="","",IF(F565="","Diğer",F565))</f>
        <v/>
      </c>
    </row>
    <row r="566" customFormat="false" ht="15" hidden="false" customHeight="false" outlineLevel="0" collapsed="false">
      <c r="A566" s="33"/>
      <c r="B566" s="34"/>
      <c r="C566" s="33"/>
      <c r="D566" s="33"/>
      <c r="E566" s="33"/>
      <c r="F566" s="33"/>
      <c r="G566" s="35"/>
      <c r="H566" s="35"/>
      <c r="I566" s="29" t="str">
        <f aca="false">IF(G566="","",G566-H566)</f>
        <v/>
      </c>
      <c r="J566" s="36"/>
      <c r="K566" s="37"/>
      <c r="L566" s="33"/>
      <c r="M566" s="29" t="str">
        <f aca="false">IF(G566="","",I566*K566)</f>
        <v/>
      </c>
      <c r="N566" s="32" t="str">
        <f aca="false">IF(G566="","",IF(F566="","Diğer",F566))</f>
        <v/>
      </c>
    </row>
    <row r="567" customFormat="false" ht="15" hidden="false" customHeight="false" outlineLevel="0" collapsed="false">
      <c r="A567" s="33"/>
      <c r="B567" s="34"/>
      <c r="C567" s="33"/>
      <c r="D567" s="33"/>
      <c r="E567" s="33"/>
      <c r="F567" s="33"/>
      <c r="G567" s="35"/>
      <c r="H567" s="35"/>
      <c r="I567" s="29" t="str">
        <f aca="false">IF(G567="","",G567-H567)</f>
        <v/>
      </c>
      <c r="J567" s="36"/>
      <c r="K567" s="37"/>
      <c r="L567" s="33"/>
      <c r="M567" s="29" t="str">
        <f aca="false">IF(G567="","",I567*K567)</f>
        <v/>
      </c>
      <c r="N567" s="32" t="str">
        <f aca="false">IF(G567="","",IF(F567="","Diğer",F567))</f>
        <v/>
      </c>
    </row>
    <row r="568" customFormat="false" ht="15" hidden="false" customHeight="false" outlineLevel="0" collapsed="false">
      <c r="A568" s="33"/>
      <c r="B568" s="34"/>
      <c r="C568" s="33"/>
      <c r="D568" s="33"/>
      <c r="E568" s="33"/>
      <c r="F568" s="33"/>
      <c r="G568" s="35"/>
      <c r="H568" s="35"/>
      <c r="I568" s="29" t="str">
        <f aca="false">IF(G568="","",G568-H568)</f>
        <v/>
      </c>
      <c r="J568" s="36"/>
      <c r="K568" s="37"/>
      <c r="L568" s="33"/>
      <c r="M568" s="29" t="str">
        <f aca="false">IF(G568="","",I568*K568)</f>
        <v/>
      </c>
      <c r="N568" s="32" t="str">
        <f aca="false">IF(G568="","",IF(F568="","Diğer",F568))</f>
        <v/>
      </c>
    </row>
    <row r="569" customFormat="false" ht="15" hidden="false" customHeight="false" outlineLevel="0" collapsed="false">
      <c r="A569" s="33"/>
      <c r="B569" s="34"/>
      <c r="C569" s="33"/>
      <c r="D569" s="33"/>
      <c r="E569" s="33"/>
      <c r="F569" s="33"/>
      <c r="G569" s="35"/>
      <c r="H569" s="35"/>
      <c r="I569" s="29" t="str">
        <f aca="false">IF(G569="","",G569-H569)</f>
        <v/>
      </c>
      <c r="J569" s="36"/>
      <c r="K569" s="37"/>
      <c r="L569" s="33"/>
      <c r="M569" s="29" t="str">
        <f aca="false">IF(G569="","",I569*K569)</f>
        <v/>
      </c>
      <c r="N569" s="32" t="str">
        <f aca="false">IF(G569="","",IF(F569="","Diğer",F569))</f>
        <v/>
      </c>
    </row>
    <row r="570" customFormat="false" ht="15" hidden="false" customHeight="false" outlineLevel="0" collapsed="false">
      <c r="A570" s="33"/>
      <c r="B570" s="34"/>
      <c r="C570" s="33"/>
      <c r="D570" s="33"/>
      <c r="E570" s="33"/>
      <c r="F570" s="33"/>
      <c r="G570" s="35"/>
      <c r="H570" s="35"/>
      <c r="I570" s="29" t="str">
        <f aca="false">IF(G570="","",G570-H570)</f>
        <v/>
      </c>
      <c r="J570" s="36"/>
      <c r="K570" s="37"/>
      <c r="L570" s="33"/>
      <c r="M570" s="29" t="str">
        <f aca="false">IF(G570="","",I570*K570)</f>
        <v/>
      </c>
      <c r="N570" s="32" t="str">
        <f aca="false">IF(G570="","",IF(F570="","Diğer",F570))</f>
        <v/>
      </c>
    </row>
    <row r="571" customFormat="false" ht="15" hidden="false" customHeight="false" outlineLevel="0" collapsed="false">
      <c r="A571" s="33"/>
      <c r="B571" s="34"/>
      <c r="C571" s="33"/>
      <c r="D571" s="33"/>
      <c r="E571" s="33"/>
      <c r="F571" s="33"/>
      <c r="G571" s="35"/>
      <c r="H571" s="35"/>
      <c r="I571" s="29" t="str">
        <f aca="false">IF(G571="","",G571-H571)</f>
        <v/>
      </c>
      <c r="J571" s="36"/>
      <c r="K571" s="37"/>
      <c r="L571" s="33"/>
      <c r="M571" s="29" t="str">
        <f aca="false">IF(G571="","",I571*K571)</f>
        <v/>
      </c>
      <c r="N571" s="32" t="str">
        <f aca="false">IF(G571="","",IF(F571="","Diğer",F571))</f>
        <v/>
      </c>
    </row>
    <row r="572" customFormat="false" ht="15" hidden="false" customHeight="false" outlineLevel="0" collapsed="false">
      <c r="A572" s="33"/>
      <c r="B572" s="34"/>
      <c r="C572" s="33"/>
      <c r="D572" s="33"/>
      <c r="E572" s="33"/>
      <c r="F572" s="33"/>
      <c r="G572" s="35"/>
      <c r="H572" s="35"/>
      <c r="I572" s="29" t="str">
        <f aca="false">IF(G572="","",G572-H572)</f>
        <v/>
      </c>
      <c r="J572" s="36"/>
      <c r="K572" s="37"/>
      <c r="L572" s="33"/>
      <c r="M572" s="29" t="str">
        <f aca="false">IF(G572="","",I572*K572)</f>
        <v/>
      </c>
      <c r="N572" s="32" t="str">
        <f aca="false">IF(G572="","",IF(F572="","Diğer",F572))</f>
        <v/>
      </c>
    </row>
    <row r="573" customFormat="false" ht="15" hidden="false" customHeight="false" outlineLevel="0" collapsed="false">
      <c r="A573" s="33"/>
      <c r="B573" s="34"/>
      <c r="C573" s="33"/>
      <c r="D573" s="33"/>
      <c r="E573" s="33"/>
      <c r="F573" s="33"/>
      <c r="G573" s="35"/>
      <c r="H573" s="35"/>
      <c r="I573" s="29" t="str">
        <f aca="false">IF(G573="","",G573-H573)</f>
        <v/>
      </c>
      <c r="J573" s="36"/>
      <c r="K573" s="37"/>
      <c r="L573" s="33"/>
      <c r="M573" s="29" t="str">
        <f aca="false">IF(G573="","",I573*K573)</f>
        <v/>
      </c>
      <c r="N573" s="32" t="str">
        <f aca="false">IF(G573="","",IF(F573="","Diğer",F573))</f>
        <v/>
      </c>
    </row>
    <row r="574" customFormat="false" ht="15" hidden="false" customHeight="false" outlineLevel="0" collapsed="false">
      <c r="A574" s="33"/>
      <c r="B574" s="34"/>
      <c r="C574" s="33"/>
      <c r="D574" s="33"/>
      <c r="E574" s="33"/>
      <c r="F574" s="33"/>
      <c r="G574" s="35"/>
      <c r="H574" s="35"/>
      <c r="I574" s="29" t="str">
        <f aca="false">IF(G574="","",G574-H574)</f>
        <v/>
      </c>
      <c r="J574" s="36"/>
      <c r="K574" s="37"/>
      <c r="L574" s="33"/>
      <c r="M574" s="29" t="str">
        <f aca="false">IF(G574="","",I574*K574)</f>
        <v/>
      </c>
      <c r="N574" s="32" t="str">
        <f aca="false">IF(G574="","",IF(F574="","Diğer",F574))</f>
        <v/>
      </c>
    </row>
    <row r="575" customFormat="false" ht="15" hidden="false" customHeight="false" outlineLevel="0" collapsed="false">
      <c r="A575" s="33"/>
      <c r="B575" s="34"/>
      <c r="C575" s="33"/>
      <c r="D575" s="33"/>
      <c r="E575" s="33"/>
      <c r="F575" s="33"/>
      <c r="G575" s="35"/>
      <c r="H575" s="35"/>
      <c r="I575" s="29" t="str">
        <f aca="false">IF(G575="","",G575-H575)</f>
        <v/>
      </c>
      <c r="J575" s="36"/>
      <c r="K575" s="37"/>
      <c r="L575" s="33"/>
      <c r="M575" s="29" t="str">
        <f aca="false">IF(G575="","",I575*K575)</f>
        <v/>
      </c>
      <c r="N575" s="32" t="str">
        <f aca="false">IF(G575="","",IF(F575="","Diğer",F575))</f>
        <v/>
      </c>
    </row>
    <row r="576" customFormat="false" ht="15" hidden="false" customHeight="false" outlineLevel="0" collapsed="false">
      <c r="A576" s="33"/>
      <c r="B576" s="34"/>
      <c r="C576" s="33"/>
      <c r="D576" s="33"/>
      <c r="E576" s="33"/>
      <c r="F576" s="33"/>
      <c r="G576" s="35"/>
      <c r="H576" s="35"/>
      <c r="I576" s="29" t="str">
        <f aca="false">IF(G576="","",G576-H576)</f>
        <v/>
      </c>
      <c r="J576" s="36"/>
      <c r="K576" s="37"/>
      <c r="L576" s="33"/>
      <c r="M576" s="29" t="str">
        <f aca="false">IF(G576="","",I576*K576)</f>
        <v/>
      </c>
      <c r="N576" s="32" t="str">
        <f aca="false">IF(G576="","",IF(F576="","Diğer",F576))</f>
        <v/>
      </c>
    </row>
    <row r="577" customFormat="false" ht="15" hidden="false" customHeight="false" outlineLevel="0" collapsed="false">
      <c r="A577" s="33"/>
      <c r="B577" s="34"/>
      <c r="C577" s="33"/>
      <c r="D577" s="33"/>
      <c r="E577" s="33"/>
      <c r="F577" s="33"/>
      <c r="G577" s="35"/>
      <c r="H577" s="35"/>
      <c r="I577" s="29" t="str">
        <f aca="false">IF(G577="","",G577-H577)</f>
        <v/>
      </c>
      <c r="J577" s="36"/>
      <c r="K577" s="37"/>
      <c r="L577" s="33"/>
      <c r="M577" s="29" t="str">
        <f aca="false">IF(G577="","",I577*K577)</f>
        <v/>
      </c>
      <c r="N577" s="32" t="str">
        <f aca="false">IF(G577="","",IF(F577="","Diğer",F577))</f>
        <v/>
      </c>
    </row>
    <row r="578" customFormat="false" ht="15" hidden="false" customHeight="false" outlineLevel="0" collapsed="false">
      <c r="A578" s="33"/>
      <c r="B578" s="34"/>
      <c r="C578" s="33"/>
      <c r="D578" s="33"/>
      <c r="E578" s="33"/>
      <c r="F578" s="33"/>
      <c r="G578" s="35"/>
      <c r="H578" s="35"/>
      <c r="I578" s="29" t="str">
        <f aca="false">IF(G578="","",G578-H578)</f>
        <v/>
      </c>
      <c r="J578" s="36"/>
      <c r="K578" s="37"/>
      <c r="L578" s="33"/>
      <c r="M578" s="29" t="str">
        <f aca="false">IF(G578="","",I578*K578)</f>
        <v/>
      </c>
      <c r="N578" s="32" t="str">
        <f aca="false">IF(G578="","",IF(F578="","Diğer",F578))</f>
        <v/>
      </c>
    </row>
    <row r="579" customFormat="false" ht="15" hidden="false" customHeight="false" outlineLevel="0" collapsed="false">
      <c r="A579" s="33"/>
      <c r="B579" s="34"/>
      <c r="C579" s="33"/>
      <c r="D579" s="33"/>
      <c r="E579" s="33"/>
      <c r="F579" s="33"/>
      <c r="G579" s="35"/>
      <c r="H579" s="35"/>
      <c r="I579" s="29" t="str">
        <f aca="false">IF(G579="","",G579-H579)</f>
        <v/>
      </c>
      <c r="J579" s="36"/>
      <c r="K579" s="37"/>
      <c r="L579" s="33"/>
      <c r="M579" s="29" t="str">
        <f aca="false">IF(G579="","",I579*K579)</f>
        <v/>
      </c>
      <c r="N579" s="32" t="str">
        <f aca="false">IF(G579="","",IF(F579="","Diğer",F579))</f>
        <v/>
      </c>
    </row>
    <row r="580" customFormat="false" ht="15" hidden="false" customHeight="false" outlineLevel="0" collapsed="false">
      <c r="A580" s="33"/>
      <c r="B580" s="34"/>
      <c r="C580" s="33"/>
      <c r="D580" s="33"/>
      <c r="E580" s="33"/>
      <c r="F580" s="33"/>
      <c r="G580" s="35"/>
      <c r="H580" s="35"/>
      <c r="I580" s="29" t="str">
        <f aca="false">IF(G580="","",G580-H580)</f>
        <v/>
      </c>
      <c r="J580" s="36"/>
      <c r="K580" s="37"/>
      <c r="L580" s="33"/>
      <c r="M580" s="29" t="str">
        <f aca="false">IF(G580="","",I580*K580)</f>
        <v/>
      </c>
      <c r="N580" s="32" t="str">
        <f aca="false">IF(G580="","",IF(F580="","Diğer",F580))</f>
        <v/>
      </c>
    </row>
    <row r="581" customFormat="false" ht="15" hidden="false" customHeight="false" outlineLevel="0" collapsed="false">
      <c r="A581" s="33"/>
      <c r="B581" s="34"/>
      <c r="C581" s="33"/>
      <c r="D581" s="33"/>
      <c r="E581" s="33"/>
      <c r="F581" s="33"/>
      <c r="G581" s="35"/>
      <c r="H581" s="35"/>
      <c r="I581" s="29" t="str">
        <f aca="false">IF(G581="","",G581-H581)</f>
        <v/>
      </c>
      <c r="J581" s="36"/>
      <c r="K581" s="37"/>
      <c r="L581" s="33"/>
      <c r="M581" s="29" t="str">
        <f aca="false">IF(G581="","",I581*K581)</f>
        <v/>
      </c>
      <c r="N581" s="32" t="str">
        <f aca="false">IF(G581="","",IF(F581="","Diğer",F581))</f>
        <v/>
      </c>
    </row>
    <row r="582" customFormat="false" ht="15" hidden="false" customHeight="false" outlineLevel="0" collapsed="false">
      <c r="A582" s="33"/>
      <c r="B582" s="34"/>
      <c r="C582" s="33"/>
      <c r="D582" s="33"/>
      <c r="E582" s="33"/>
      <c r="F582" s="33"/>
      <c r="G582" s="35"/>
      <c r="H582" s="35"/>
      <c r="I582" s="29" t="str">
        <f aca="false">IF(G582="","",G582-H582)</f>
        <v/>
      </c>
      <c r="J582" s="36"/>
      <c r="K582" s="37"/>
      <c r="L582" s="33"/>
      <c r="M582" s="29" t="str">
        <f aca="false">IF(G582="","",I582*K582)</f>
        <v/>
      </c>
      <c r="N582" s="32" t="str">
        <f aca="false">IF(G582="","",IF(F582="","Diğer",F582))</f>
        <v/>
      </c>
    </row>
    <row r="583" customFormat="false" ht="15" hidden="false" customHeight="false" outlineLevel="0" collapsed="false">
      <c r="A583" s="33"/>
      <c r="B583" s="34"/>
      <c r="C583" s="33"/>
      <c r="D583" s="33"/>
      <c r="E583" s="33"/>
      <c r="F583" s="33"/>
      <c r="G583" s="35"/>
      <c r="H583" s="35"/>
      <c r="I583" s="29" t="str">
        <f aca="false">IF(G583="","",G583-H583)</f>
        <v/>
      </c>
      <c r="J583" s="36"/>
      <c r="K583" s="37"/>
      <c r="L583" s="33"/>
      <c r="M583" s="29" t="str">
        <f aca="false">IF(G583="","",I583*K583)</f>
        <v/>
      </c>
      <c r="N583" s="32" t="str">
        <f aca="false">IF(G583="","",IF(F583="","Diğer",F583))</f>
        <v/>
      </c>
    </row>
    <row r="584" customFormat="false" ht="15" hidden="false" customHeight="false" outlineLevel="0" collapsed="false">
      <c r="A584" s="33"/>
      <c r="B584" s="34"/>
      <c r="C584" s="33"/>
      <c r="D584" s="33"/>
      <c r="E584" s="33"/>
      <c r="F584" s="33"/>
      <c r="G584" s="35"/>
      <c r="H584" s="35"/>
      <c r="I584" s="29" t="str">
        <f aca="false">IF(G584="","",G584-H584)</f>
        <v/>
      </c>
      <c r="J584" s="36"/>
      <c r="K584" s="37"/>
      <c r="L584" s="33"/>
      <c r="M584" s="29" t="str">
        <f aca="false">IF(G584="","",I584*K584)</f>
        <v/>
      </c>
      <c r="N584" s="32" t="str">
        <f aca="false">IF(G584="","",IF(F584="","Diğer",F584))</f>
        <v/>
      </c>
    </row>
    <row r="585" customFormat="false" ht="15" hidden="false" customHeight="false" outlineLevel="0" collapsed="false">
      <c r="A585" s="33"/>
      <c r="B585" s="34"/>
      <c r="C585" s="33"/>
      <c r="D585" s="33"/>
      <c r="E585" s="33"/>
      <c r="F585" s="33"/>
      <c r="G585" s="35"/>
      <c r="H585" s="35"/>
      <c r="I585" s="29" t="str">
        <f aca="false">IF(G585="","",G585-H585)</f>
        <v/>
      </c>
      <c r="J585" s="36"/>
      <c r="K585" s="37"/>
      <c r="L585" s="33"/>
      <c r="M585" s="29" t="str">
        <f aca="false">IF(G585="","",I585*K585)</f>
        <v/>
      </c>
      <c r="N585" s="32" t="str">
        <f aca="false">IF(G585="","",IF(F585="","Diğer",F585))</f>
        <v/>
      </c>
    </row>
    <row r="586" customFormat="false" ht="15" hidden="false" customHeight="false" outlineLevel="0" collapsed="false">
      <c r="A586" s="33"/>
      <c r="B586" s="34"/>
      <c r="C586" s="33"/>
      <c r="D586" s="33"/>
      <c r="E586" s="33"/>
      <c r="F586" s="33"/>
      <c r="G586" s="35"/>
      <c r="H586" s="35"/>
      <c r="I586" s="29" t="str">
        <f aca="false">IF(G586="","",G586-H586)</f>
        <v/>
      </c>
      <c r="J586" s="36"/>
      <c r="K586" s="37"/>
      <c r="L586" s="33"/>
      <c r="M586" s="29" t="str">
        <f aca="false">IF(G586="","",I586*K586)</f>
        <v/>
      </c>
      <c r="N586" s="32" t="str">
        <f aca="false">IF(G586="","",IF(F586="","Diğer",F586))</f>
        <v/>
      </c>
    </row>
    <row r="587" customFormat="false" ht="15" hidden="false" customHeight="false" outlineLevel="0" collapsed="false">
      <c r="A587" s="33"/>
      <c r="B587" s="34"/>
      <c r="C587" s="33"/>
      <c r="D587" s="33"/>
      <c r="E587" s="33"/>
      <c r="F587" s="33"/>
      <c r="G587" s="35"/>
      <c r="H587" s="35"/>
      <c r="I587" s="29" t="str">
        <f aca="false">IF(G587="","",G587-H587)</f>
        <v/>
      </c>
      <c r="J587" s="36"/>
      <c r="K587" s="37"/>
      <c r="L587" s="33"/>
      <c r="M587" s="29" t="str">
        <f aca="false">IF(G587="","",I587*K587)</f>
        <v/>
      </c>
      <c r="N587" s="32" t="str">
        <f aca="false">IF(G587="","",IF(F587="","Diğer",F587))</f>
        <v/>
      </c>
    </row>
    <row r="588" customFormat="false" ht="15" hidden="false" customHeight="false" outlineLevel="0" collapsed="false">
      <c r="A588" s="33"/>
      <c r="B588" s="34"/>
      <c r="C588" s="33"/>
      <c r="D588" s="33"/>
      <c r="E588" s="33"/>
      <c r="F588" s="33"/>
      <c r="G588" s="35"/>
      <c r="H588" s="35"/>
      <c r="I588" s="29" t="str">
        <f aca="false">IF(G588="","",G588-H588)</f>
        <v/>
      </c>
      <c r="J588" s="36"/>
      <c r="K588" s="37"/>
      <c r="L588" s="33"/>
      <c r="M588" s="29" t="str">
        <f aca="false">IF(G588="","",I588*K588)</f>
        <v/>
      </c>
      <c r="N588" s="32" t="str">
        <f aca="false">IF(G588="","",IF(F588="","Diğer",F588))</f>
        <v/>
      </c>
    </row>
    <row r="589" customFormat="false" ht="15" hidden="false" customHeight="false" outlineLevel="0" collapsed="false">
      <c r="A589" s="33"/>
      <c r="B589" s="34"/>
      <c r="C589" s="33"/>
      <c r="D589" s="33"/>
      <c r="E589" s="33"/>
      <c r="F589" s="33"/>
      <c r="G589" s="35"/>
      <c r="H589" s="35"/>
      <c r="I589" s="29" t="str">
        <f aca="false">IF(G589="","",G589-H589)</f>
        <v/>
      </c>
      <c r="J589" s="36"/>
      <c r="K589" s="37"/>
      <c r="L589" s="33"/>
      <c r="M589" s="29" t="str">
        <f aca="false">IF(G589="","",I589*K589)</f>
        <v/>
      </c>
      <c r="N589" s="32" t="str">
        <f aca="false">IF(G589="","",IF(F589="","Diğer",F589))</f>
        <v/>
      </c>
    </row>
    <row r="590" customFormat="false" ht="15" hidden="false" customHeight="false" outlineLevel="0" collapsed="false">
      <c r="A590" s="33"/>
      <c r="B590" s="34"/>
      <c r="C590" s="33"/>
      <c r="D590" s="33"/>
      <c r="E590" s="33"/>
      <c r="F590" s="33"/>
      <c r="G590" s="35"/>
      <c r="H590" s="35"/>
      <c r="I590" s="29" t="str">
        <f aca="false">IF(G590="","",G590-H590)</f>
        <v/>
      </c>
      <c r="J590" s="36"/>
      <c r="K590" s="37"/>
      <c r="L590" s="33"/>
      <c r="M590" s="29" t="str">
        <f aca="false">IF(G590="","",I590*K590)</f>
        <v/>
      </c>
      <c r="N590" s="32" t="str">
        <f aca="false">IF(G590="","",IF(F590="","Diğer",F590))</f>
        <v/>
      </c>
    </row>
    <row r="591" customFormat="false" ht="15" hidden="false" customHeight="false" outlineLevel="0" collapsed="false">
      <c r="A591" s="33"/>
      <c r="B591" s="34"/>
      <c r="C591" s="33"/>
      <c r="D591" s="33"/>
      <c r="E591" s="33"/>
      <c r="F591" s="33"/>
      <c r="G591" s="35"/>
      <c r="H591" s="35"/>
      <c r="I591" s="29" t="str">
        <f aca="false">IF(G591="","",G591-H591)</f>
        <v/>
      </c>
      <c r="J591" s="36"/>
      <c r="K591" s="37"/>
      <c r="L591" s="33"/>
      <c r="M591" s="29" t="str">
        <f aca="false">IF(G591="","",I591*K591)</f>
        <v/>
      </c>
      <c r="N591" s="32" t="str">
        <f aca="false">IF(G591="","",IF(F591="","Diğer",F591))</f>
        <v/>
      </c>
    </row>
    <row r="592" customFormat="false" ht="15" hidden="false" customHeight="false" outlineLevel="0" collapsed="false">
      <c r="A592" s="33"/>
      <c r="B592" s="34"/>
      <c r="C592" s="33"/>
      <c r="D592" s="33"/>
      <c r="E592" s="33"/>
      <c r="F592" s="33"/>
      <c r="G592" s="35"/>
      <c r="H592" s="35"/>
      <c r="I592" s="29" t="str">
        <f aca="false">IF(G592="","",G592-H592)</f>
        <v/>
      </c>
      <c r="J592" s="36"/>
      <c r="K592" s="37"/>
      <c r="L592" s="33"/>
      <c r="M592" s="29" t="str">
        <f aca="false">IF(G592="","",I592*K592)</f>
        <v/>
      </c>
      <c r="N592" s="32" t="str">
        <f aca="false">IF(G592="","",IF(F592="","Diğer",F592))</f>
        <v/>
      </c>
    </row>
    <row r="593" customFormat="false" ht="15" hidden="false" customHeight="false" outlineLevel="0" collapsed="false">
      <c r="A593" s="33"/>
      <c r="B593" s="34"/>
      <c r="C593" s="33"/>
      <c r="D593" s="33"/>
      <c r="E593" s="33"/>
      <c r="F593" s="33"/>
      <c r="G593" s="35"/>
      <c r="H593" s="35"/>
      <c r="I593" s="29" t="str">
        <f aca="false">IF(G593="","",G593-H593)</f>
        <v/>
      </c>
      <c r="J593" s="36"/>
      <c r="K593" s="37"/>
      <c r="L593" s="33"/>
      <c r="M593" s="29" t="str">
        <f aca="false">IF(G593="","",I593*K593)</f>
        <v/>
      </c>
      <c r="N593" s="32" t="str">
        <f aca="false">IF(G593="","",IF(F593="","Diğer",F593))</f>
        <v/>
      </c>
    </row>
    <row r="594" customFormat="false" ht="15" hidden="false" customHeight="false" outlineLevel="0" collapsed="false">
      <c r="A594" s="33"/>
      <c r="B594" s="34"/>
      <c r="C594" s="33"/>
      <c r="D594" s="33"/>
      <c r="E594" s="33"/>
      <c r="F594" s="33"/>
      <c r="G594" s="35"/>
      <c r="H594" s="35"/>
      <c r="I594" s="29" t="str">
        <f aca="false">IF(G594="","",G594-H594)</f>
        <v/>
      </c>
      <c r="J594" s="36"/>
      <c r="K594" s="37"/>
      <c r="L594" s="33"/>
      <c r="M594" s="29" t="str">
        <f aca="false">IF(G594="","",I594*K594)</f>
        <v/>
      </c>
      <c r="N594" s="32" t="str">
        <f aca="false">IF(G594="","",IF(F594="","Diğer",F594))</f>
        <v/>
      </c>
    </row>
    <row r="595" customFormat="false" ht="15" hidden="false" customHeight="false" outlineLevel="0" collapsed="false">
      <c r="A595" s="33"/>
      <c r="B595" s="34"/>
      <c r="C595" s="33"/>
      <c r="D595" s="33"/>
      <c r="E595" s="33"/>
      <c r="F595" s="33"/>
      <c r="G595" s="35"/>
      <c r="H595" s="35"/>
      <c r="I595" s="29" t="str">
        <f aca="false">IF(G595="","",G595-H595)</f>
        <v/>
      </c>
      <c r="J595" s="36"/>
      <c r="K595" s="37"/>
      <c r="L595" s="33"/>
      <c r="M595" s="29" t="str">
        <f aca="false">IF(G595="","",I595*K595)</f>
        <v/>
      </c>
      <c r="N595" s="32" t="str">
        <f aca="false">IF(G595="","",IF(F595="","Diğer",F595))</f>
        <v/>
      </c>
    </row>
    <row r="596" customFormat="false" ht="15" hidden="false" customHeight="false" outlineLevel="0" collapsed="false">
      <c r="A596" s="33"/>
      <c r="B596" s="34"/>
      <c r="C596" s="33"/>
      <c r="D596" s="33"/>
      <c r="E596" s="33"/>
      <c r="F596" s="33"/>
      <c r="G596" s="35"/>
      <c r="H596" s="35"/>
      <c r="I596" s="29" t="str">
        <f aca="false">IF(G596="","",G596-H596)</f>
        <v/>
      </c>
      <c r="J596" s="36"/>
      <c r="K596" s="37"/>
      <c r="L596" s="33"/>
      <c r="M596" s="29" t="str">
        <f aca="false">IF(G596="","",I596*K596)</f>
        <v/>
      </c>
      <c r="N596" s="32" t="str">
        <f aca="false">IF(G596="","",IF(F596="","Diğer",F596))</f>
        <v/>
      </c>
    </row>
    <row r="597" customFormat="false" ht="15" hidden="false" customHeight="false" outlineLevel="0" collapsed="false">
      <c r="A597" s="33"/>
      <c r="B597" s="34"/>
      <c r="C597" s="33"/>
      <c r="D597" s="33"/>
      <c r="E597" s="33"/>
      <c r="F597" s="33"/>
      <c r="G597" s="35"/>
      <c r="H597" s="35"/>
      <c r="I597" s="29" t="str">
        <f aca="false">IF(G597="","",G597-H597)</f>
        <v/>
      </c>
      <c r="J597" s="36"/>
      <c r="K597" s="37"/>
      <c r="L597" s="33"/>
      <c r="M597" s="29" t="str">
        <f aca="false">IF(G597="","",I597*K597)</f>
        <v/>
      </c>
      <c r="N597" s="32" t="str">
        <f aca="false">IF(G597="","",IF(F597="","Diğer",F597))</f>
        <v/>
      </c>
    </row>
    <row r="598" customFormat="false" ht="15" hidden="false" customHeight="false" outlineLevel="0" collapsed="false">
      <c r="A598" s="33"/>
      <c r="B598" s="34"/>
      <c r="C598" s="33"/>
      <c r="D598" s="33"/>
      <c r="E598" s="33"/>
      <c r="F598" s="33"/>
      <c r="G598" s="35"/>
      <c r="H598" s="35"/>
      <c r="I598" s="29" t="str">
        <f aca="false">IF(G598="","",G598-H598)</f>
        <v/>
      </c>
      <c r="J598" s="36"/>
      <c r="K598" s="37"/>
      <c r="L598" s="33"/>
      <c r="M598" s="29" t="str">
        <f aca="false">IF(G598="","",I598*K598)</f>
        <v/>
      </c>
      <c r="N598" s="32" t="str">
        <f aca="false">IF(G598="","",IF(F598="","Diğer",F598))</f>
        <v/>
      </c>
    </row>
    <row r="599" customFormat="false" ht="15" hidden="false" customHeight="false" outlineLevel="0" collapsed="false">
      <c r="A599" s="33"/>
      <c r="B599" s="34"/>
      <c r="C599" s="33"/>
      <c r="D599" s="33"/>
      <c r="E599" s="33"/>
      <c r="F599" s="33"/>
      <c r="G599" s="35"/>
      <c r="H599" s="35"/>
      <c r="I599" s="29" t="str">
        <f aca="false">IF(G599="","",G599-H599)</f>
        <v/>
      </c>
      <c r="J599" s="36"/>
      <c r="K599" s="37"/>
      <c r="L599" s="33"/>
      <c r="M599" s="29" t="str">
        <f aca="false">IF(G599="","",I599*K599)</f>
        <v/>
      </c>
      <c r="N599" s="32" t="str">
        <f aca="false">IF(G599="","",IF(F599="","Diğer",F599))</f>
        <v/>
      </c>
    </row>
    <row r="600" customFormat="false" ht="15" hidden="false" customHeight="false" outlineLevel="0" collapsed="false">
      <c r="A600" s="33"/>
      <c r="B600" s="34"/>
      <c r="C600" s="33"/>
      <c r="D600" s="33"/>
      <c r="E600" s="33"/>
      <c r="F600" s="33"/>
      <c r="G600" s="35"/>
      <c r="H600" s="35"/>
      <c r="I600" s="29" t="str">
        <f aca="false">IF(G600="","",G600-H600)</f>
        <v/>
      </c>
      <c r="J600" s="36"/>
      <c r="K600" s="37"/>
      <c r="L600" s="33"/>
      <c r="M600" s="29" t="str">
        <f aca="false">IF(G600="","",I600*K600)</f>
        <v/>
      </c>
      <c r="N600" s="32" t="str">
        <f aca="false">IF(G600="","",IF(F600="","Diğer",F600))</f>
        <v/>
      </c>
    </row>
    <row r="601" customFormat="false" ht="15" hidden="false" customHeight="false" outlineLevel="0" collapsed="false">
      <c r="A601" s="33"/>
      <c r="B601" s="34"/>
      <c r="C601" s="33"/>
      <c r="D601" s="33"/>
      <c r="E601" s="33"/>
      <c r="F601" s="33"/>
      <c r="G601" s="35"/>
      <c r="H601" s="35"/>
      <c r="I601" s="29" t="str">
        <f aca="false">IF(G601="","",G601-H601)</f>
        <v/>
      </c>
      <c r="J601" s="36"/>
      <c r="K601" s="37"/>
      <c r="L601" s="33"/>
      <c r="M601" s="29" t="str">
        <f aca="false">IF(G601="","",I601*K601)</f>
        <v/>
      </c>
      <c r="N601" s="32" t="str">
        <f aca="false">IF(G601="","",IF(F601="","Diğer",F601))</f>
        <v/>
      </c>
    </row>
    <row r="602" customFormat="false" ht="15" hidden="false" customHeight="false" outlineLevel="0" collapsed="false">
      <c r="A602" s="33"/>
      <c r="B602" s="34"/>
      <c r="C602" s="33"/>
      <c r="D602" s="33"/>
      <c r="E602" s="33"/>
      <c r="F602" s="33"/>
      <c r="G602" s="35"/>
      <c r="H602" s="35"/>
      <c r="I602" s="29" t="str">
        <f aca="false">IF(G602="","",G602-H602)</f>
        <v/>
      </c>
      <c r="J602" s="36"/>
      <c r="K602" s="37"/>
      <c r="L602" s="33"/>
      <c r="M602" s="29" t="str">
        <f aca="false">IF(G602="","",I602*K602)</f>
        <v/>
      </c>
      <c r="N602" s="32" t="str">
        <f aca="false">IF(G602="","",IF(F602="","Diğer",F602))</f>
        <v/>
      </c>
    </row>
    <row r="603" customFormat="false" ht="15" hidden="false" customHeight="false" outlineLevel="0" collapsed="false">
      <c r="A603" s="33"/>
      <c r="B603" s="34"/>
      <c r="C603" s="33"/>
      <c r="D603" s="33"/>
      <c r="E603" s="33"/>
      <c r="F603" s="33"/>
      <c r="G603" s="35"/>
      <c r="H603" s="35"/>
      <c r="I603" s="29" t="str">
        <f aca="false">IF(G603="","",G603-H603)</f>
        <v/>
      </c>
      <c r="J603" s="36"/>
      <c r="K603" s="37"/>
      <c r="L603" s="33"/>
      <c r="M603" s="29" t="str">
        <f aca="false">IF(G603="","",I603*K603)</f>
        <v/>
      </c>
      <c r="N603" s="32" t="str">
        <f aca="false">IF(G603="","",IF(F603="","Diğer",F603))</f>
        <v/>
      </c>
    </row>
    <row r="604" customFormat="false" ht="15" hidden="false" customHeight="false" outlineLevel="0" collapsed="false">
      <c r="A604" s="33"/>
      <c r="B604" s="34"/>
      <c r="C604" s="33"/>
      <c r="D604" s="33"/>
      <c r="E604" s="33"/>
      <c r="F604" s="33"/>
      <c r="G604" s="35"/>
      <c r="H604" s="35"/>
      <c r="I604" s="29" t="str">
        <f aca="false">IF(G604="","",G604-H604)</f>
        <v/>
      </c>
      <c r="J604" s="36"/>
      <c r="K604" s="37"/>
      <c r="L604" s="33"/>
      <c r="M604" s="29" t="str">
        <f aca="false">IF(G604="","",I604*K604)</f>
        <v/>
      </c>
      <c r="N604" s="32" t="str">
        <f aca="false">IF(G604="","",IF(F604="","Diğer",F604))</f>
        <v/>
      </c>
    </row>
    <row r="605" customFormat="false" ht="15" hidden="false" customHeight="false" outlineLevel="0" collapsed="false">
      <c r="A605" s="33"/>
      <c r="B605" s="34"/>
      <c r="C605" s="33"/>
      <c r="D605" s="33"/>
      <c r="E605" s="33"/>
      <c r="F605" s="33"/>
      <c r="G605" s="35"/>
      <c r="H605" s="35"/>
      <c r="I605" s="29" t="str">
        <f aca="false">IF(G605="","",G605-H605)</f>
        <v/>
      </c>
      <c r="J605" s="36"/>
      <c r="K605" s="37"/>
      <c r="L605" s="33"/>
      <c r="M605" s="29" t="str">
        <f aca="false">IF(G605="","",I605*K605)</f>
        <v/>
      </c>
      <c r="N605" s="32" t="str">
        <f aca="false">IF(G605="","",IF(F605="","Diğer",F605))</f>
        <v/>
      </c>
    </row>
    <row r="606" customFormat="false" ht="15" hidden="false" customHeight="false" outlineLevel="0" collapsed="false">
      <c r="A606" s="33"/>
      <c r="B606" s="34"/>
      <c r="C606" s="33"/>
      <c r="D606" s="33"/>
      <c r="E606" s="33"/>
      <c r="F606" s="33"/>
      <c r="G606" s="35"/>
      <c r="H606" s="35"/>
      <c r="I606" s="29" t="str">
        <f aca="false">IF(G606="","",G606-H606)</f>
        <v/>
      </c>
      <c r="J606" s="36"/>
      <c r="K606" s="37"/>
      <c r="L606" s="33"/>
      <c r="M606" s="29" t="str">
        <f aca="false">IF(G606="","",I606*K606)</f>
        <v/>
      </c>
      <c r="N606" s="32" t="str">
        <f aca="false">IF(G606="","",IF(F606="","Diğer",F606))</f>
        <v/>
      </c>
    </row>
    <row r="607" customFormat="false" ht="15" hidden="false" customHeight="false" outlineLevel="0" collapsed="false">
      <c r="A607" s="33"/>
      <c r="B607" s="34"/>
      <c r="C607" s="33"/>
      <c r="D607" s="33"/>
      <c r="E607" s="33"/>
      <c r="F607" s="33"/>
      <c r="G607" s="35"/>
      <c r="H607" s="35"/>
      <c r="I607" s="29" t="str">
        <f aca="false">IF(G607="","",G607-H607)</f>
        <v/>
      </c>
      <c r="J607" s="36"/>
      <c r="K607" s="37"/>
      <c r="L607" s="33"/>
      <c r="M607" s="29" t="str">
        <f aca="false">IF(G607="","",I607*K607)</f>
        <v/>
      </c>
      <c r="N607" s="32" t="str">
        <f aca="false">IF(G607="","",IF(F607="","Diğer",F607))</f>
        <v/>
      </c>
    </row>
    <row r="608" customFormat="false" ht="15" hidden="false" customHeight="false" outlineLevel="0" collapsed="false">
      <c r="A608" s="33"/>
      <c r="B608" s="34"/>
      <c r="C608" s="33"/>
      <c r="D608" s="33"/>
      <c r="E608" s="33"/>
      <c r="F608" s="33"/>
      <c r="G608" s="35"/>
      <c r="H608" s="35"/>
      <c r="I608" s="29" t="str">
        <f aca="false">IF(G608="","",G608-H608)</f>
        <v/>
      </c>
      <c r="J608" s="36"/>
      <c r="K608" s="37"/>
      <c r="L608" s="33"/>
      <c r="M608" s="29" t="str">
        <f aca="false">IF(G608="","",I608*K608)</f>
        <v/>
      </c>
      <c r="N608" s="32" t="str">
        <f aca="false">IF(G608="","",IF(F608="","Diğer",F608))</f>
        <v/>
      </c>
    </row>
    <row r="609" customFormat="false" ht="15" hidden="false" customHeight="false" outlineLevel="0" collapsed="false">
      <c r="A609" s="33"/>
      <c r="B609" s="34"/>
      <c r="C609" s="33"/>
      <c r="D609" s="33"/>
      <c r="E609" s="33"/>
      <c r="F609" s="33"/>
      <c r="G609" s="35"/>
      <c r="H609" s="35"/>
      <c r="I609" s="29" t="str">
        <f aca="false">IF(G609="","",G609-H609)</f>
        <v/>
      </c>
      <c r="J609" s="36"/>
      <c r="K609" s="37"/>
      <c r="L609" s="33"/>
      <c r="M609" s="29" t="str">
        <f aca="false">IF(G609="","",I609*K609)</f>
        <v/>
      </c>
      <c r="N609" s="32" t="str">
        <f aca="false">IF(G609="","",IF(F609="","Diğer",F609))</f>
        <v/>
      </c>
    </row>
    <row r="610" customFormat="false" ht="15" hidden="false" customHeight="false" outlineLevel="0" collapsed="false">
      <c r="A610" s="33"/>
      <c r="B610" s="34"/>
      <c r="C610" s="33"/>
      <c r="D610" s="33"/>
      <c r="E610" s="33"/>
      <c r="F610" s="33"/>
      <c r="G610" s="35"/>
      <c r="H610" s="35"/>
      <c r="I610" s="29" t="str">
        <f aca="false">IF(G610="","",G610-H610)</f>
        <v/>
      </c>
      <c r="J610" s="36"/>
      <c r="K610" s="37"/>
      <c r="L610" s="33"/>
      <c r="M610" s="29" t="str">
        <f aca="false">IF(G610="","",I610*K610)</f>
        <v/>
      </c>
      <c r="N610" s="32" t="str">
        <f aca="false">IF(G610="","",IF(F610="","Diğer",F610))</f>
        <v/>
      </c>
    </row>
    <row r="611" customFormat="false" ht="15" hidden="false" customHeight="false" outlineLevel="0" collapsed="false">
      <c r="A611" s="33"/>
      <c r="B611" s="34"/>
      <c r="C611" s="33"/>
      <c r="D611" s="33"/>
      <c r="E611" s="33"/>
      <c r="F611" s="33"/>
      <c r="G611" s="35"/>
      <c r="H611" s="35"/>
      <c r="I611" s="29" t="str">
        <f aca="false">IF(G611="","",G611-H611)</f>
        <v/>
      </c>
      <c r="J611" s="36"/>
      <c r="K611" s="37"/>
      <c r="L611" s="33"/>
      <c r="M611" s="29" t="str">
        <f aca="false">IF(G611="","",I611*K611)</f>
        <v/>
      </c>
      <c r="N611" s="32" t="str">
        <f aca="false">IF(G611="","",IF(F611="","Diğer",F611))</f>
        <v/>
      </c>
    </row>
    <row r="612" customFormat="false" ht="15" hidden="false" customHeight="false" outlineLevel="0" collapsed="false">
      <c r="A612" s="33"/>
      <c r="B612" s="34"/>
      <c r="C612" s="33"/>
      <c r="D612" s="33"/>
      <c r="E612" s="33"/>
      <c r="F612" s="33"/>
      <c r="G612" s="35"/>
      <c r="H612" s="35"/>
      <c r="I612" s="29" t="str">
        <f aca="false">IF(G612="","",G612-H612)</f>
        <v/>
      </c>
      <c r="J612" s="36"/>
      <c r="K612" s="37"/>
      <c r="L612" s="33"/>
      <c r="M612" s="29" t="str">
        <f aca="false">IF(G612="","",I612*K612)</f>
        <v/>
      </c>
      <c r="N612" s="32" t="str">
        <f aca="false">IF(G612="","",IF(F612="","Diğer",F612))</f>
        <v/>
      </c>
    </row>
    <row r="613" customFormat="false" ht="15" hidden="false" customHeight="false" outlineLevel="0" collapsed="false">
      <c r="A613" s="33"/>
      <c r="B613" s="34"/>
      <c r="C613" s="33"/>
      <c r="D613" s="33"/>
      <c r="E613" s="33"/>
      <c r="F613" s="33"/>
      <c r="G613" s="35"/>
      <c r="H613" s="35"/>
      <c r="I613" s="29" t="str">
        <f aca="false">IF(G613="","",G613-H613)</f>
        <v/>
      </c>
      <c r="J613" s="36"/>
      <c r="K613" s="37"/>
      <c r="L613" s="33"/>
      <c r="M613" s="29" t="str">
        <f aca="false">IF(G613="","",I613*K613)</f>
        <v/>
      </c>
      <c r="N613" s="32" t="str">
        <f aca="false">IF(G613="","",IF(F613="","Diğer",F613))</f>
        <v/>
      </c>
    </row>
    <row r="614" customFormat="false" ht="15" hidden="false" customHeight="false" outlineLevel="0" collapsed="false">
      <c r="A614" s="33"/>
      <c r="B614" s="34"/>
      <c r="C614" s="33"/>
      <c r="D614" s="33"/>
      <c r="E614" s="33"/>
      <c r="F614" s="33"/>
      <c r="G614" s="35"/>
      <c r="H614" s="35"/>
      <c r="I614" s="29" t="str">
        <f aca="false">IF(G614="","",G614-H614)</f>
        <v/>
      </c>
      <c r="J614" s="36"/>
      <c r="K614" s="37"/>
      <c r="L614" s="33"/>
      <c r="M614" s="29" t="str">
        <f aca="false">IF(G614="","",I614*K614)</f>
        <v/>
      </c>
      <c r="N614" s="32" t="str">
        <f aca="false">IF(G614="","",IF(F614="","Diğer",F614))</f>
        <v/>
      </c>
    </row>
    <row r="615" customFormat="false" ht="15" hidden="false" customHeight="false" outlineLevel="0" collapsed="false">
      <c r="A615" s="33"/>
      <c r="B615" s="34"/>
      <c r="C615" s="33"/>
      <c r="D615" s="33"/>
      <c r="E615" s="33"/>
      <c r="F615" s="33"/>
      <c r="G615" s="35"/>
      <c r="H615" s="35"/>
      <c r="I615" s="29" t="str">
        <f aca="false">IF(G615="","",G615-H615)</f>
        <v/>
      </c>
      <c r="J615" s="36"/>
      <c r="K615" s="37"/>
      <c r="L615" s="33"/>
      <c r="M615" s="29" t="str">
        <f aca="false">IF(G615="","",I615*K615)</f>
        <v/>
      </c>
      <c r="N615" s="32" t="str">
        <f aca="false">IF(G615="","",IF(F615="","Diğer",F615))</f>
        <v/>
      </c>
    </row>
    <row r="616" customFormat="false" ht="15" hidden="false" customHeight="false" outlineLevel="0" collapsed="false">
      <c r="A616" s="33"/>
      <c r="B616" s="34"/>
      <c r="C616" s="33"/>
      <c r="D616" s="33"/>
      <c r="E616" s="33"/>
      <c r="F616" s="33"/>
      <c r="G616" s="35"/>
      <c r="H616" s="35"/>
      <c r="I616" s="29" t="str">
        <f aca="false">IF(G616="","",G616-H616)</f>
        <v/>
      </c>
      <c r="J616" s="36"/>
      <c r="K616" s="37"/>
      <c r="L616" s="33"/>
      <c r="M616" s="29" t="str">
        <f aca="false">IF(G616="","",I616*K616)</f>
        <v/>
      </c>
      <c r="N616" s="32" t="str">
        <f aca="false">IF(G616="","",IF(F616="","Diğer",F616))</f>
        <v/>
      </c>
    </row>
    <row r="617" customFormat="false" ht="15" hidden="false" customHeight="false" outlineLevel="0" collapsed="false">
      <c r="A617" s="33"/>
      <c r="B617" s="34"/>
      <c r="C617" s="33"/>
      <c r="D617" s="33"/>
      <c r="E617" s="33"/>
      <c r="F617" s="33"/>
      <c r="G617" s="35"/>
      <c r="H617" s="35"/>
      <c r="I617" s="29" t="str">
        <f aca="false">IF(G617="","",G617-H617)</f>
        <v/>
      </c>
      <c r="J617" s="36"/>
      <c r="K617" s="37"/>
      <c r="L617" s="33"/>
      <c r="M617" s="29" t="str">
        <f aca="false">IF(G617="","",I617*K617)</f>
        <v/>
      </c>
      <c r="N617" s="32" t="str">
        <f aca="false">IF(G617="","",IF(F617="","Diğer",F617))</f>
        <v/>
      </c>
    </row>
    <row r="618" customFormat="false" ht="15" hidden="false" customHeight="false" outlineLevel="0" collapsed="false">
      <c r="A618" s="33"/>
      <c r="B618" s="34"/>
      <c r="C618" s="33"/>
      <c r="D618" s="33"/>
      <c r="E618" s="33"/>
      <c r="F618" s="33"/>
      <c r="G618" s="35"/>
      <c r="H618" s="35"/>
      <c r="I618" s="29" t="str">
        <f aca="false">IF(G618="","",G618-H618)</f>
        <v/>
      </c>
      <c r="J618" s="36"/>
      <c r="K618" s="37"/>
      <c r="L618" s="33"/>
      <c r="M618" s="29" t="str">
        <f aca="false">IF(G618="","",I618*K618)</f>
        <v/>
      </c>
      <c r="N618" s="32" t="str">
        <f aca="false">IF(G618="","",IF(F618="","Diğer",F618))</f>
        <v/>
      </c>
    </row>
    <row r="619" customFormat="false" ht="15" hidden="false" customHeight="false" outlineLevel="0" collapsed="false">
      <c r="A619" s="33"/>
      <c r="B619" s="34"/>
      <c r="C619" s="33"/>
      <c r="D619" s="33"/>
      <c r="E619" s="33"/>
      <c r="F619" s="33"/>
      <c r="G619" s="35"/>
      <c r="H619" s="35"/>
      <c r="I619" s="29" t="str">
        <f aca="false">IF(G619="","",G619-H619)</f>
        <v/>
      </c>
      <c r="J619" s="36"/>
      <c r="K619" s="37"/>
      <c r="L619" s="33"/>
      <c r="M619" s="29" t="str">
        <f aca="false">IF(G619="","",I619*K619)</f>
        <v/>
      </c>
      <c r="N619" s="32" t="str">
        <f aca="false">IF(G619="","",IF(F619="","Diğer",F619))</f>
        <v/>
      </c>
    </row>
    <row r="620" customFormat="false" ht="15" hidden="false" customHeight="false" outlineLevel="0" collapsed="false">
      <c r="A620" s="33"/>
      <c r="B620" s="34"/>
      <c r="C620" s="33"/>
      <c r="D620" s="33"/>
      <c r="E620" s="33"/>
      <c r="F620" s="33"/>
      <c r="G620" s="35"/>
      <c r="H620" s="35"/>
      <c r="I620" s="29" t="str">
        <f aca="false">IF(G620="","",G620-H620)</f>
        <v/>
      </c>
      <c r="J620" s="36"/>
      <c r="K620" s="37"/>
      <c r="L620" s="33"/>
      <c r="M620" s="29" t="str">
        <f aca="false">IF(G620="","",I620*K620)</f>
        <v/>
      </c>
      <c r="N620" s="32" t="str">
        <f aca="false">IF(G620="","",IF(F620="","Diğer",F620))</f>
        <v/>
      </c>
    </row>
    <row r="621" customFormat="false" ht="15" hidden="false" customHeight="false" outlineLevel="0" collapsed="false">
      <c r="A621" s="33"/>
      <c r="B621" s="34"/>
      <c r="C621" s="33"/>
      <c r="D621" s="33"/>
      <c r="E621" s="33"/>
      <c r="F621" s="33"/>
      <c r="G621" s="35"/>
      <c r="H621" s="35"/>
      <c r="I621" s="29" t="str">
        <f aca="false">IF(G621="","",G621-H621)</f>
        <v/>
      </c>
      <c r="J621" s="36"/>
      <c r="K621" s="37"/>
      <c r="L621" s="33"/>
      <c r="M621" s="29" t="str">
        <f aca="false">IF(G621="","",I621*K621)</f>
        <v/>
      </c>
      <c r="N621" s="32" t="str">
        <f aca="false">IF(G621="","",IF(F621="","Diğer",F621))</f>
        <v/>
      </c>
    </row>
    <row r="622" customFormat="false" ht="15" hidden="false" customHeight="false" outlineLevel="0" collapsed="false">
      <c r="A622" s="33"/>
      <c r="B622" s="34"/>
      <c r="C622" s="33"/>
      <c r="D622" s="33"/>
      <c r="E622" s="33"/>
      <c r="F622" s="33"/>
      <c r="G622" s="35"/>
      <c r="H622" s="35"/>
      <c r="I622" s="29" t="str">
        <f aca="false">IF(G622="","",G622-H622)</f>
        <v/>
      </c>
      <c r="J622" s="36"/>
      <c r="K622" s="37"/>
      <c r="L622" s="33"/>
      <c r="M622" s="29" t="str">
        <f aca="false">IF(G622="","",I622*K622)</f>
        <v/>
      </c>
      <c r="N622" s="32" t="str">
        <f aca="false">IF(G622="","",IF(F622="","Diğer",F622))</f>
        <v/>
      </c>
    </row>
    <row r="623" customFormat="false" ht="15" hidden="false" customHeight="false" outlineLevel="0" collapsed="false">
      <c r="A623" s="33"/>
      <c r="B623" s="34"/>
      <c r="C623" s="33"/>
      <c r="D623" s="33"/>
      <c r="E623" s="33"/>
      <c r="F623" s="33"/>
      <c r="G623" s="35"/>
      <c r="H623" s="35"/>
      <c r="I623" s="29" t="str">
        <f aca="false">IF(G623="","",G623-H623)</f>
        <v/>
      </c>
      <c r="J623" s="36"/>
      <c r="K623" s="37"/>
      <c r="L623" s="33"/>
      <c r="M623" s="29" t="str">
        <f aca="false">IF(G623="","",I623*K623)</f>
        <v/>
      </c>
      <c r="N623" s="32" t="str">
        <f aca="false">IF(G623="","",IF(F623="","Diğer",F623))</f>
        <v/>
      </c>
    </row>
    <row r="624" customFormat="false" ht="15" hidden="false" customHeight="false" outlineLevel="0" collapsed="false">
      <c r="A624" s="33"/>
      <c r="B624" s="34"/>
      <c r="C624" s="33"/>
      <c r="D624" s="33"/>
      <c r="E624" s="33"/>
      <c r="F624" s="33"/>
      <c r="G624" s="35"/>
      <c r="H624" s="35"/>
      <c r="I624" s="29" t="str">
        <f aca="false">IF(G624="","",G624-H624)</f>
        <v/>
      </c>
      <c r="J624" s="36"/>
      <c r="K624" s="37"/>
      <c r="L624" s="33"/>
      <c r="M624" s="29" t="str">
        <f aca="false">IF(G624="","",I624*K624)</f>
        <v/>
      </c>
      <c r="N624" s="32" t="str">
        <f aca="false">IF(G624="","",IF(F624="","Diğer",F624))</f>
        <v/>
      </c>
    </row>
    <row r="625" customFormat="false" ht="15" hidden="false" customHeight="false" outlineLevel="0" collapsed="false">
      <c r="A625" s="33"/>
      <c r="B625" s="34"/>
      <c r="C625" s="33"/>
      <c r="D625" s="33"/>
      <c r="E625" s="33"/>
      <c r="F625" s="33"/>
      <c r="G625" s="35"/>
      <c r="H625" s="35"/>
      <c r="I625" s="29" t="str">
        <f aca="false">IF(G625="","",G625-H625)</f>
        <v/>
      </c>
      <c r="J625" s="36"/>
      <c r="K625" s="37"/>
      <c r="L625" s="33"/>
      <c r="M625" s="29" t="str">
        <f aca="false">IF(G625="","",I625*K625)</f>
        <v/>
      </c>
      <c r="N625" s="32" t="str">
        <f aca="false">IF(G625="","",IF(F625="","Diğer",F625))</f>
        <v/>
      </c>
    </row>
    <row r="626" customFormat="false" ht="15" hidden="false" customHeight="false" outlineLevel="0" collapsed="false">
      <c r="A626" s="33"/>
      <c r="B626" s="34"/>
      <c r="C626" s="33"/>
      <c r="D626" s="33"/>
      <c r="E626" s="33"/>
      <c r="F626" s="33"/>
      <c r="G626" s="35"/>
      <c r="H626" s="35"/>
      <c r="I626" s="29" t="str">
        <f aca="false">IF(G626="","",G626-H626)</f>
        <v/>
      </c>
      <c r="J626" s="36"/>
      <c r="K626" s="37"/>
      <c r="L626" s="33"/>
      <c r="M626" s="29" t="str">
        <f aca="false">IF(G626="","",I626*K626)</f>
        <v/>
      </c>
      <c r="N626" s="32" t="str">
        <f aca="false">IF(G626="","",IF(F626="","Diğer",F626))</f>
        <v/>
      </c>
    </row>
    <row r="627" customFormat="false" ht="15" hidden="false" customHeight="false" outlineLevel="0" collapsed="false">
      <c r="A627" s="33"/>
      <c r="B627" s="34"/>
      <c r="C627" s="33"/>
      <c r="D627" s="33"/>
      <c r="E627" s="33"/>
      <c r="F627" s="33"/>
      <c r="G627" s="35"/>
      <c r="H627" s="35"/>
      <c r="I627" s="29" t="str">
        <f aca="false">IF(G627="","",G627-H627)</f>
        <v/>
      </c>
      <c r="J627" s="36"/>
      <c r="K627" s="37"/>
      <c r="L627" s="33"/>
      <c r="M627" s="29" t="str">
        <f aca="false">IF(G627="","",I627*K627)</f>
        <v/>
      </c>
      <c r="N627" s="32" t="str">
        <f aca="false">IF(G627="","",IF(F627="","Diğer",F627))</f>
        <v/>
      </c>
    </row>
    <row r="628" customFormat="false" ht="15" hidden="false" customHeight="false" outlineLevel="0" collapsed="false">
      <c r="A628" s="33"/>
      <c r="B628" s="34"/>
      <c r="C628" s="33"/>
      <c r="D628" s="33"/>
      <c r="E628" s="33"/>
      <c r="F628" s="33"/>
      <c r="G628" s="35"/>
      <c r="H628" s="35"/>
      <c r="I628" s="29" t="str">
        <f aca="false">IF(G628="","",G628-H628)</f>
        <v/>
      </c>
      <c r="J628" s="36"/>
      <c r="K628" s="37"/>
      <c r="L628" s="33"/>
      <c r="M628" s="29" t="str">
        <f aca="false">IF(G628="","",I628*K628)</f>
        <v/>
      </c>
      <c r="N628" s="32" t="str">
        <f aca="false">IF(G628="","",IF(F628="","Diğer",F628))</f>
        <v/>
      </c>
    </row>
    <row r="629" customFormat="false" ht="15" hidden="false" customHeight="false" outlineLevel="0" collapsed="false">
      <c r="A629" s="33"/>
      <c r="B629" s="34"/>
      <c r="C629" s="33"/>
      <c r="D629" s="33"/>
      <c r="E629" s="33"/>
      <c r="F629" s="33"/>
      <c r="G629" s="35"/>
      <c r="H629" s="35"/>
      <c r="I629" s="29" t="str">
        <f aca="false">IF(G629="","",G629-H629)</f>
        <v/>
      </c>
      <c r="J629" s="36"/>
      <c r="K629" s="37"/>
      <c r="L629" s="33"/>
      <c r="M629" s="29" t="str">
        <f aca="false">IF(G629="","",I629*K629)</f>
        <v/>
      </c>
      <c r="N629" s="32" t="str">
        <f aca="false">IF(G629="","",IF(F629="","Diğer",F629))</f>
        <v/>
      </c>
    </row>
    <row r="630" customFormat="false" ht="15" hidden="false" customHeight="false" outlineLevel="0" collapsed="false">
      <c r="A630" s="33"/>
      <c r="B630" s="34"/>
      <c r="C630" s="33"/>
      <c r="D630" s="33"/>
      <c r="E630" s="33"/>
      <c r="F630" s="33"/>
      <c r="G630" s="35"/>
      <c r="H630" s="35"/>
      <c r="I630" s="29" t="str">
        <f aca="false">IF(G630="","",G630-H630)</f>
        <v/>
      </c>
      <c r="J630" s="36"/>
      <c r="K630" s="37"/>
      <c r="L630" s="33"/>
      <c r="M630" s="29" t="str">
        <f aca="false">IF(G630="","",I630*K630)</f>
        <v/>
      </c>
      <c r="N630" s="32" t="str">
        <f aca="false">IF(G630="","",IF(F630="","Diğer",F630))</f>
        <v/>
      </c>
    </row>
    <row r="631" customFormat="false" ht="15" hidden="false" customHeight="false" outlineLevel="0" collapsed="false">
      <c r="A631" s="33"/>
      <c r="B631" s="34"/>
      <c r="C631" s="33"/>
      <c r="D631" s="33"/>
      <c r="E631" s="33"/>
      <c r="F631" s="33"/>
      <c r="G631" s="35"/>
      <c r="H631" s="35"/>
      <c r="I631" s="29" t="str">
        <f aca="false">IF(G631="","",G631-H631)</f>
        <v/>
      </c>
      <c r="J631" s="36"/>
      <c r="K631" s="37"/>
      <c r="L631" s="33"/>
      <c r="M631" s="29" t="str">
        <f aca="false">IF(G631="","",I631*K631)</f>
        <v/>
      </c>
      <c r="N631" s="32" t="str">
        <f aca="false">IF(G631="","",IF(F631="","Diğer",F631))</f>
        <v/>
      </c>
    </row>
    <row r="632" customFormat="false" ht="15" hidden="false" customHeight="false" outlineLevel="0" collapsed="false">
      <c r="A632" s="33"/>
      <c r="B632" s="34"/>
      <c r="C632" s="33"/>
      <c r="D632" s="33"/>
      <c r="E632" s="33"/>
      <c r="F632" s="33"/>
      <c r="G632" s="35"/>
      <c r="H632" s="35"/>
      <c r="I632" s="29" t="str">
        <f aca="false">IF(G632="","",G632-H632)</f>
        <v/>
      </c>
      <c r="J632" s="36"/>
      <c r="K632" s="37"/>
      <c r="L632" s="33"/>
      <c r="M632" s="29" t="str">
        <f aca="false">IF(G632="","",I632*K632)</f>
        <v/>
      </c>
      <c r="N632" s="32" t="str">
        <f aca="false">IF(G632="","",IF(F632="","Diğer",F632))</f>
        <v/>
      </c>
    </row>
    <row r="633" customFormat="false" ht="15" hidden="false" customHeight="false" outlineLevel="0" collapsed="false">
      <c r="A633" s="33"/>
      <c r="B633" s="34"/>
      <c r="C633" s="33"/>
      <c r="D633" s="33"/>
      <c r="E633" s="33"/>
      <c r="F633" s="33"/>
      <c r="G633" s="35"/>
      <c r="H633" s="35"/>
      <c r="I633" s="29" t="str">
        <f aca="false">IF(G633="","",G633-H633)</f>
        <v/>
      </c>
      <c r="J633" s="36"/>
      <c r="K633" s="37"/>
      <c r="L633" s="33"/>
      <c r="M633" s="29" t="str">
        <f aca="false">IF(G633="","",I633*K633)</f>
        <v/>
      </c>
      <c r="N633" s="32" t="str">
        <f aca="false">IF(G633="","",IF(F633="","Diğer",F633))</f>
        <v/>
      </c>
    </row>
    <row r="634" customFormat="false" ht="15" hidden="false" customHeight="false" outlineLevel="0" collapsed="false">
      <c r="A634" s="33"/>
      <c r="B634" s="34"/>
      <c r="C634" s="33"/>
      <c r="D634" s="33"/>
      <c r="E634" s="33"/>
      <c r="F634" s="33"/>
      <c r="G634" s="35"/>
      <c r="H634" s="35"/>
      <c r="I634" s="29" t="str">
        <f aca="false">IF(G634="","",G634-H634)</f>
        <v/>
      </c>
      <c r="J634" s="36"/>
      <c r="K634" s="37"/>
      <c r="L634" s="33"/>
      <c r="M634" s="29" t="str">
        <f aca="false">IF(G634="","",I634*K634)</f>
        <v/>
      </c>
      <c r="N634" s="32" t="str">
        <f aca="false">IF(G634="","",IF(F634="","Diğer",F634))</f>
        <v/>
      </c>
    </row>
    <row r="635" customFormat="false" ht="15" hidden="false" customHeight="false" outlineLevel="0" collapsed="false">
      <c r="A635" s="33"/>
      <c r="B635" s="34"/>
      <c r="C635" s="33"/>
      <c r="D635" s="33"/>
      <c r="E635" s="33"/>
      <c r="F635" s="33"/>
      <c r="G635" s="35"/>
      <c r="H635" s="35"/>
      <c r="I635" s="29" t="str">
        <f aca="false">IF(G635="","",G635-H635)</f>
        <v/>
      </c>
      <c r="J635" s="36"/>
      <c r="K635" s="37"/>
      <c r="L635" s="33"/>
      <c r="M635" s="29" t="str">
        <f aca="false">IF(G635="","",I635*K635)</f>
        <v/>
      </c>
      <c r="N635" s="32" t="str">
        <f aca="false">IF(G635="","",IF(F635="","Diğer",F635))</f>
        <v/>
      </c>
    </row>
    <row r="636" customFormat="false" ht="15" hidden="false" customHeight="false" outlineLevel="0" collapsed="false">
      <c r="A636" s="33"/>
      <c r="B636" s="34"/>
      <c r="C636" s="33"/>
      <c r="D636" s="33"/>
      <c r="E636" s="33"/>
      <c r="F636" s="33"/>
      <c r="G636" s="35"/>
      <c r="H636" s="35"/>
      <c r="I636" s="29" t="str">
        <f aca="false">IF(G636="","",G636-H636)</f>
        <v/>
      </c>
      <c r="J636" s="36"/>
      <c r="K636" s="37"/>
      <c r="L636" s="33"/>
      <c r="M636" s="29" t="str">
        <f aca="false">IF(G636="","",I636*K636)</f>
        <v/>
      </c>
      <c r="N636" s="32" t="str">
        <f aca="false">IF(G636="","",IF(F636="","Diğer",F636))</f>
        <v/>
      </c>
    </row>
    <row r="637" customFormat="false" ht="15" hidden="false" customHeight="false" outlineLevel="0" collapsed="false">
      <c r="A637" s="33"/>
      <c r="B637" s="34"/>
      <c r="C637" s="33"/>
      <c r="D637" s="33"/>
      <c r="E637" s="33"/>
      <c r="F637" s="33"/>
      <c r="G637" s="35"/>
      <c r="H637" s="35"/>
      <c r="I637" s="29" t="str">
        <f aca="false">IF(G637="","",G637-H637)</f>
        <v/>
      </c>
      <c r="J637" s="36"/>
      <c r="K637" s="37"/>
      <c r="L637" s="33"/>
      <c r="M637" s="29" t="str">
        <f aca="false">IF(G637="","",I637*K637)</f>
        <v/>
      </c>
      <c r="N637" s="32" t="str">
        <f aca="false">IF(G637="","",IF(F637="","Diğer",F637))</f>
        <v/>
      </c>
    </row>
    <row r="638" customFormat="false" ht="15" hidden="false" customHeight="false" outlineLevel="0" collapsed="false">
      <c r="A638" s="33"/>
      <c r="B638" s="34"/>
      <c r="C638" s="33"/>
      <c r="D638" s="33"/>
      <c r="E638" s="33"/>
      <c r="F638" s="33"/>
      <c r="G638" s="35"/>
      <c r="H638" s="35"/>
      <c r="I638" s="29" t="str">
        <f aca="false">IF(G638="","",G638-H638)</f>
        <v/>
      </c>
      <c r="J638" s="36"/>
      <c r="K638" s="37"/>
      <c r="L638" s="33"/>
      <c r="M638" s="29" t="str">
        <f aca="false">IF(G638="","",I638*K638)</f>
        <v/>
      </c>
      <c r="N638" s="32" t="str">
        <f aca="false">IF(G638="","",IF(F638="","Diğer",F638))</f>
        <v/>
      </c>
    </row>
    <row r="639" customFormat="false" ht="15" hidden="false" customHeight="false" outlineLevel="0" collapsed="false">
      <c r="A639" s="33"/>
      <c r="B639" s="34"/>
      <c r="C639" s="33"/>
      <c r="D639" s="33"/>
      <c r="E639" s="33"/>
      <c r="F639" s="33"/>
      <c r="G639" s="35"/>
      <c r="H639" s="35"/>
      <c r="I639" s="29" t="str">
        <f aca="false">IF(G639="","",G639-H639)</f>
        <v/>
      </c>
      <c r="J639" s="36"/>
      <c r="K639" s="37"/>
      <c r="L639" s="33"/>
      <c r="M639" s="29" t="str">
        <f aca="false">IF(G639="","",I639*K639)</f>
        <v/>
      </c>
      <c r="N639" s="32" t="str">
        <f aca="false">IF(G639="","",IF(F639="","Diğer",F639))</f>
        <v/>
      </c>
    </row>
    <row r="640" customFormat="false" ht="15" hidden="false" customHeight="false" outlineLevel="0" collapsed="false">
      <c r="A640" s="33"/>
      <c r="B640" s="34"/>
      <c r="C640" s="33"/>
      <c r="D640" s="33"/>
      <c r="E640" s="33"/>
      <c r="F640" s="33"/>
      <c r="G640" s="35"/>
      <c r="H640" s="35"/>
      <c r="I640" s="29" t="str">
        <f aca="false">IF(G640="","",G640-H640)</f>
        <v/>
      </c>
      <c r="J640" s="36"/>
      <c r="K640" s="37"/>
      <c r="L640" s="33"/>
      <c r="M640" s="29" t="str">
        <f aca="false">IF(G640="","",I640*K640)</f>
        <v/>
      </c>
      <c r="N640" s="32" t="str">
        <f aca="false">IF(G640="","",IF(F640="","Diğer",F640))</f>
        <v/>
      </c>
    </row>
    <row r="641" customFormat="false" ht="15" hidden="false" customHeight="false" outlineLevel="0" collapsed="false">
      <c r="A641" s="33"/>
      <c r="B641" s="34"/>
      <c r="C641" s="33"/>
      <c r="D641" s="33"/>
      <c r="E641" s="33"/>
      <c r="F641" s="33"/>
      <c r="G641" s="35"/>
      <c r="H641" s="35"/>
      <c r="I641" s="29" t="str">
        <f aca="false">IF(G641="","",G641-H641)</f>
        <v/>
      </c>
      <c r="J641" s="36"/>
      <c r="K641" s="37"/>
      <c r="L641" s="33"/>
      <c r="M641" s="29" t="str">
        <f aca="false">IF(G641="","",I641*K641)</f>
        <v/>
      </c>
      <c r="N641" s="32" t="str">
        <f aca="false">IF(G641="","",IF(F641="","Diğer",F641))</f>
        <v/>
      </c>
    </row>
    <row r="642" customFormat="false" ht="15" hidden="false" customHeight="false" outlineLevel="0" collapsed="false">
      <c r="A642" s="33"/>
      <c r="B642" s="34"/>
      <c r="C642" s="33"/>
      <c r="D642" s="33"/>
      <c r="E642" s="33"/>
      <c r="F642" s="33"/>
      <c r="G642" s="35"/>
      <c r="H642" s="35"/>
      <c r="I642" s="29" t="str">
        <f aca="false">IF(G642="","",G642-H642)</f>
        <v/>
      </c>
      <c r="J642" s="36"/>
      <c r="K642" s="37"/>
      <c r="L642" s="33"/>
      <c r="M642" s="29" t="str">
        <f aca="false">IF(G642="","",I642*K642)</f>
        <v/>
      </c>
      <c r="N642" s="32" t="str">
        <f aca="false">IF(G642="","",IF(F642="","Diğer",F642))</f>
        <v/>
      </c>
    </row>
    <row r="643" customFormat="false" ht="15" hidden="false" customHeight="false" outlineLevel="0" collapsed="false">
      <c r="A643" s="33"/>
      <c r="B643" s="34"/>
      <c r="C643" s="33"/>
      <c r="D643" s="33"/>
      <c r="E643" s="33"/>
      <c r="F643" s="33"/>
      <c r="G643" s="35"/>
      <c r="H643" s="35"/>
      <c r="I643" s="29" t="str">
        <f aca="false">IF(G643="","",G643-H643)</f>
        <v/>
      </c>
      <c r="J643" s="36"/>
      <c r="K643" s="37"/>
      <c r="L643" s="33"/>
      <c r="M643" s="29" t="str">
        <f aca="false">IF(G643="","",I643*K643)</f>
        <v/>
      </c>
      <c r="N643" s="32" t="str">
        <f aca="false">IF(G643="","",IF(F643="","Diğer",F643))</f>
        <v/>
      </c>
    </row>
    <row r="644" customFormat="false" ht="15" hidden="false" customHeight="false" outlineLevel="0" collapsed="false">
      <c r="A644" s="33"/>
      <c r="B644" s="34"/>
      <c r="C644" s="33"/>
      <c r="D644" s="33"/>
      <c r="E644" s="33"/>
      <c r="F644" s="33"/>
      <c r="G644" s="35"/>
      <c r="H644" s="35"/>
      <c r="I644" s="29" t="str">
        <f aca="false">IF(G644="","",G644-H644)</f>
        <v/>
      </c>
      <c r="J644" s="36"/>
      <c r="K644" s="37"/>
      <c r="L644" s="33"/>
      <c r="M644" s="29" t="str">
        <f aca="false">IF(G644="","",I644*K644)</f>
        <v/>
      </c>
      <c r="N644" s="32" t="str">
        <f aca="false">IF(G644="","",IF(F644="","Diğer",F644))</f>
        <v/>
      </c>
    </row>
    <row r="645" customFormat="false" ht="15" hidden="false" customHeight="false" outlineLevel="0" collapsed="false">
      <c r="A645" s="33"/>
      <c r="B645" s="34"/>
      <c r="C645" s="33"/>
      <c r="D645" s="33"/>
      <c r="E645" s="33"/>
      <c r="F645" s="33"/>
      <c r="G645" s="35"/>
      <c r="H645" s="35"/>
      <c r="I645" s="29" t="str">
        <f aca="false">IF(G645="","",G645-H645)</f>
        <v/>
      </c>
      <c r="J645" s="36"/>
      <c r="K645" s="37"/>
      <c r="L645" s="33"/>
      <c r="M645" s="29" t="str">
        <f aca="false">IF(G645="","",I645*K645)</f>
        <v/>
      </c>
      <c r="N645" s="32" t="str">
        <f aca="false">IF(G645="","",IF(F645="","Diğer",F645))</f>
        <v/>
      </c>
    </row>
    <row r="646" customFormat="false" ht="15" hidden="false" customHeight="false" outlineLevel="0" collapsed="false">
      <c r="A646" s="33"/>
      <c r="B646" s="34"/>
      <c r="C646" s="33"/>
      <c r="D646" s="33"/>
      <c r="E646" s="33"/>
      <c r="F646" s="33"/>
      <c r="G646" s="35"/>
      <c r="H646" s="35"/>
      <c r="I646" s="29" t="str">
        <f aca="false">IF(G646="","",G646-H646)</f>
        <v/>
      </c>
      <c r="J646" s="36"/>
      <c r="K646" s="37"/>
      <c r="L646" s="33"/>
      <c r="M646" s="29" t="str">
        <f aca="false">IF(G646="","",I646*K646)</f>
        <v/>
      </c>
      <c r="N646" s="32" t="str">
        <f aca="false">IF(G646="","",IF(F646="","Diğer",F646))</f>
        <v/>
      </c>
    </row>
    <row r="647" customFormat="false" ht="15" hidden="false" customHeight="false" outlineLevel="0" collapsed="false">
      <c r="A647" s="33"/>
      <c r="B647" s="34"/>
      <c r="C647" s="33"/>
      <c r="D647" s="33"/>
      <c r="E647" s="33"/>
      <c r="F647" s="33"/>
      <c r="G647" s="35"/>
      <c r="H647" s="35"/>
      <c r="I647" s="29" t="str">
        <f aca="false">IF(G647="","",G647-H647)</f>
        <v/>
      </c>
      <c r="J647" s="36"/>
      <c r="K647" s="37"/>
      <c r="L647" s="33"/>
      <c r="M647" s="29" t="str">
        <f aca="false">IF(G647="","",I647*K647)</f>
        <v/>
      </c>
      <c r="N647" s="32" t="str">
        <f aca="false">IF(G647="","",IF(F647="","Diğer",F647))</f>
        <v/>
      </c>
    </row>
    <row r="648" customFormat="false" ht="15" hidden="false" customHeight="false" outlineLevel="0" collapsed="false">
      <c r="A648" s="33"/>
      <c r="B648" s="34"/>
      <c r="C648" s="33"/>
      <c r="D648" s="33"/>
      <c r="E648" s="33"/>
      <c r="F648" s="33"/>
      <c r="G648" s="35"/>
      <c r="H648" s="35"/>
      <c r="I648" s="29" t="str">
        <f aca="false">IF(G648="","",G648-H648)</f>
        <v/>
      </c>
      <c r="J648" s="36"/>
      <c r="K648" s="37"/>
      <c r="L648" s="33"/>
      <c r="M648" s="29" t="str">
        <f aca="false">IF(G648="","",I648*K648)</f>
        <v/>
      </c>
      <c r="N648" s="32" t="str">
        <f aca="false">IF(G648="","",IF(F648="","Diğer",F648))</f>
        <v/>
      </c>
    </row>
    <row r="649" customFormat="false" ht="15" hidden="false" customHeight="false" outlineLevel="0" collapsed="false">
      <c r="A649" s="33"/>
      <c r="B649" s="34"/>
      <c r="C649" s="33"/>
      <c r="D649" s="33"/>
      <c r="E649" s="33"/>
      <c r="F649" s="33"/>
      <c r="G649" s="35"/>
      <c r="H649" s="35"/>
      <c r="I649" s="29" t="str">
        <f aca="false">IF(G649="","",G649-H649)</f>
        <v/>
      </c>
      <c r="J649" s="36"/>
      <c r="K649" s="37"/>
      <c r="L649" s="33"/>
      <c r="M649" s="29" t="str">
        <f aca="false">IF(G649="","",I649*K649)</f>
        <v/>
      </c>
      <c r="N649" s="32" t="str">
        <f aca="false">IF(G649="","",IF(F649="","Diğer",F649))</f>
        <v/>
      </c>
    </row>
    <row r="650" customFormat="false" ht="15" hidden="false" customHeight="false" outlineLevel="0" collapsed="false">
      <c r="A650" s="33"/>
      <c r="B650" s="34"/>
      <c r="C650" s="33"/>
      <c r="D650" s="33"/>
      <c r="E650" s="33"/>
      <c r="F650" s="33"/>
      <c r="G650" s="35"/>
      <c r="H650" s="35"/>
      <c r="I650" s="29" t="str">
        <f aca="false">IF(G650="","",G650-H650)</f>
        <v/>
      </c>
      <c r="J650" s="36"/>
      <c r="K650" s="37"/>
      <c r="L650" s="33"/>
      <c r="M650" s="29" t="str">
        <f aca="false">IF(G650="","",I650*K650)</f>
        <v/>
      </c>
      <c r="N650" s="32" t="str">
        <f aca="false">IF(G650="","",IF(F650="","Diğer",F650))</f>
        <v/>
      </c>
    </row>
    <row r="651" customFormat="false" ht="15" hidden="false" customHeight="false" outlineLevel="0" collapsed="false">
      <c r="A651" s="33"/>
      <c r="B651" s="34"/>
      <c r="C651" s="33"/>
      <c r="D651" s="33"/>
      <c r="E651" s="33"/>
      <c r="F651" s="33"/>
      <c r="G651" s="35"/>
      <c r="H651" s="35"/>
      <c r="I651" s="29" t="str">
        <f aca="false">IF(G651="","",G651-H651)</f>
        <v/>
      </c>
      <c r="J651" s="36"/>
      <c r="K651" s="37"/>
      <c r="L651" s="33"/>
      <c r="M651" s="29" t="str">
        <f aca="false">IF(G651="","",I651*K651)</f>
        <v/>
      </c>
      <c r="N651" s="32" t="str">
        <f aca="false">IF(G651="","",IF(F651="","Diğer",F651))</f>
        <v/>
      </c>
    </row>
    <row r="652" customFormat="false" ht="15" hidden="false" customHeight="false" outlineLevel="0" collapsed="false">
      <c r="A652" s="33"/>
      <c r="B652" s="34"/>
      <c r="C652" s="33"/>
      <c r="D652" s="33"/>
      <c r="E652" s="33"/>
      <c r="F652" s="33"/>
      <c r="G652" s="35"/>
      <c r="H652" s="35"/>
      <c r="I652" s="29" t="str">
        <f aca="false">IF(G652="","",G652-H652)</f>
        <v/>
      </c>
      <c r="J652" s="36"/>
      <c r="K652" s="37"/>
      <c r="L652" s="33"/>
      <c r="M652" s="29" t="str">
        <f aca="false">IF(G652="","",I652*K652)</f>
        <v/>
      </c>
      <c r="N652" s="32" t="str">
        <f aca="false">IF(G652="","",IF(F652="","Diğer",F652))</f>
        <v/>
      </c>
    </row>
    <row r="653" customFormat="false" ht="15" hidden="false" customHeight="false" outlineLevel="0" collapsed="false">
      <c r="A653" s="33"/>
      <c r="B653" s="34"/>
      <c r="C653" s="33"/>
      <c r="D653" s="33"/>
      <c r="E653" s="33"/>
      <c r="F653" s="33"/>
      <c r="G653" s="35"/>
      <c r="H653" s="35"/>
      <c r="I653" s="29" t="str">
        <f aca="false">IF(G653="","",G653-H653)</f>
        <v/>
      </c>
      <c r="J653" s="36"/>
      <c r="K653" s="37"/>
      <c r="L653" s="33"/>
      <c r="M653" s="29" t="str">
        <f aca="false">IF(G653="","",I653*K653)</f>
        <v/>
      </c>
      <c r="N653" s="32" t="str">
        <f aca="false">IF(G653="","",IF(F653="","Diğer",F653))</f>
        <v/>
      </c>
    </row>
    <row r="654" customFormat="false" ht="15" hidden="false" customHeight="false" outlineLevel="0" collapsed="false">
      <c r="A654" s="33"/>
      <c r="B654" s="34"/>
      <c r="C654" s="33"/>
      <c r="D654" s="33"/>
      <c r="E654" s="33"/>
      <c r="F654" s="33"/>
      <c r="G654" s="35"/>
      <c r="H654" s="35"/>
      <c r="I654" s="29" t="str">
        <f aca="false">IF(G654="","",G654-H654)</f>
        <v/>
      </c>
      <c r="J654" s="36"/>
      <c r="K654" s="37"/>
      <c r="L654" s="33"/>
      <c r="M654" s="29" t="str">
        <f aca="false">IF(G654="","",I654*K654)</f>
        <v/>
      </c>
      <c r="N654" s="32" t="str">
        <f aca="false">IF(G654="","",IF(F654="","Diğer",F654))</f>
        <v/>
      </c>
    </row>
    <row r="655" customFormat="false" ht="15" hidden="false" customHeight="false" outlineLevel="0" collapsed="false">
      <c r="A655" s="33"/>
      <c r="B655" s="34"/>
      <c r="C655" s="33"/>
      <c r="D655" s="33"/>
      <c r="E655" s="33"/>
      <c r="F655" s="33"/>
      <c r="G655" s="35"/>
      <c r="H655" s="35"/>
      <c r="I655" s="29" t="str">
        <f aca="false">IF(G655="","",G655-H655)</f>
        <v/>
      </c>
      <c r="J655" s="36"/>
      <c r="K655" s="37"/>
      <c r="L655" s="33"/>
      <c r="M655" s="29" t="str">
        <f aca="false">IF(G655="","",I655*K655)</f>
        <v/>
      </c>
      <c r="N655" s="32" t="str">
        <f aca="false">IF(G655="","",IF(F655="","Diğer",F655))</f>
        <v/>
      </c>
    </row>
    <row r="656" customFormat="false" ht="15" hidden="false" customHeight="false" outlineLevel="0" collapsed="false">
      <c r="A656" s="33"/>
      <c r="B656" s="34"/>
      <c r="C656" s="33"/>
      <c r="D656" s="33"/>
      <c r="E656" s="33"/>
      <c r="F656" s="33"/>
      <c r="G656" s="35"/>
      <c r="H656" s="35"/>
      <c r="I656" s="29" t="str">
        <f aca="false">IF(G656="","",G656-H656)</f>
        <v/>
      </c>
      <c r="J656" s="36"/>
      <c r="K656" s="37"/>
      <c r="L656" s="33"/>
      <c r="M656" s="29" t="str">
        <f aca="false">IF(G656="","",I656*K656)</f>
        <v/>
      </c>
      <c r="N656" s="32" t="str">
        <f aca="false">IF(G656="","",IF(F656="","Diğer",F656))</f>
        <v/>
      </c>
    </row>
    <row r="657" customFormat="false" ht="15" hidden="false" customHeight="false" outlineLevel="0" collapsed="false">
      <c r="A657" s="33"/>
      <c r="B657" s="34"/>
      <c r="C657" s="33"/>
      <c r="D657" s="33"/>
      <c r="E657" s="33"/>
      <c r="F657" s="33"/>
      <c r="G657" s="35"/>
      <c r="H657" s="35"/>
      <c r="I657" s="29" t="str">
        <f aca="false">IF(G657="","",G657-H657)</f>
        <v/>
      </c>
      <c r="J657" s="36"/>
      <c r="K657" s="37"/>
      <c r="L657" s="33"/>
      <c r="M657" s="29" t="str">
        <f aca="false">IF(G657="","",I657*K657)</f>
        <v/>
      </c>
      <c r="N657" s="32" t="str">
        <f aca="false">IF(G657="","",IF(F657="","Diğer",F657))</f>
        <v/>
      </c>
    </row>
    <row r="658" customFormat="false" ht="15" hidden="false" customHeight="false" outlineLevel="0" collapsed="false">
      <c r="A658" s="33"/>
      <c r="B658" s="34"/>
      <c r="C658" s="33"/>
      <c r="D658" s="33"/>
      <c r="E658" s="33"/>
      <c r="F658" s="33"/>
      <c r="G658" s="35"/>
      <c r="H658" s="35"/>
      <c r="I658" s="29" t="str">
        <f aca="false">IF(G658="","",G658-H658)</f>
        <v/>
      </c>
      <c r="J658" s="36"/>
      <c r="K658" s="37"/>
      <c r="L658" s="33"/>
      <c r="M658" s="29" t="str">
        <f aca="false">IF(G658="","",I658*K658)</f>
        <v/>
      </c>
      <c r="N658" s="32" t="str">
        <f aca="false">IF(G658="","",IF(F658="","Diğer",F658))</f>
        <v/>
      </c>
    </row>
    <row r="659" customFormat="false" ht="15" hidden="false" customHeight="false" outlineLevel="0" collapsed="false">
      <c r="A659" s="33"/>
      <c r="B659" s="34"/>
      <c r="C659" s="33"/>
      <c r="D659" s="33"/>
      <c r="E659" s="33"/>
      <c r="F659" s="33"/>
      <c r="G659" s="35"/>
      <c r="H659" s="35"/>
      <c r="I659" s="29" t="str">
        <f aca="false">IF(G659="","",G659-H659)</f>
        <v/>
      </c>
      <c r="J659" s="36"/>
      <c r="K659" s="37"/>
      <c r="L659" s="33"/>
      <c r="M659" s="29" t="str">
        <f aca="false">IF(G659="","",I659*K659)</f>
        <v/>
      </c>
      <c r="N659" s="32" t="str">
        <f aca="false">IF(G659="","",IF(F659="","Diğer",F659))</f>
        <v/>
      </c>
    </row>
    <row r="660" customFormat="false" ht="15" hidden="false" customHeight="false" outlineLevel="0" collapsed="false">
      <c r="A660" s="33"/>
      <c r="B660" s="34"/>
      <c r="C660" s="33"/>
      <c r="D660" s="33"/>
      <c r="E660" s="33"/>
      <c r="F660" s="33"/>
      <c r="G660" s="35"/>
      <c r="H660" s="35"/>
      <c r="I660" s="29" t="str">
        <f aca="false">IF(G660="","",G660-H660)</f>
        <v/>
      </c>
      <c r="J660" s="36"/>
      <c r="K660" s="37"/>
      <c r="L660" s="33"/>
      <c r="M660" s="29" t="str">
        <f aca="false">IF(G660="","",I660*K660)</f>
        <v/>
      </c>
      <c r="N660" s="32" t="str">
        <f aca="false">IF(G660="","",IF(F660="","Diğer",F660))</f>
        <v/>
      </c>
    </row>
    <row r="661" customFormat="false" ht="15" hidden="false" customHeight="false" outlineLevel="0" collapsed="false">
      <c r="A661" s="33"/>
      <c r="B661" s="34"/>
      <c r="C661" s="33"/>
      <c r="D661" s="33"/>
      <c r="E661" s="33"/>
      <c r="F661" s="33"/>
      <c r="G661" s="35"/>
      <c r="H661" s="35"/>
      <c r="I661" s="29" t="str">
        <f aca="false">IF(G661="","",G661-H661)</f>
        <v/>
      </c>
      <c r="J661" s="36"/>
      <c r="K661" s="37"/>
      <c r="L661" s="33"/>
      <c r="M661" s="29" t="str">
        <f aca="false">IF(G661="","",I661*K661)</f>
        <v/>
      </c>
      <c r="N661" s="32" t="str">
        <f aca="false">IF(G661="","",IF(F661="","Diğer",F661))</f>
        <v/>
      </c>
    </row>
    <row r="662" customFormat="false" ht="15" hidden="false" customHeight="false" outlineLevel="0" collapsed="false">
      <c r="A662" s="33"/>
      <c r="B662" s="34"/>
      <c r="C662" s="33"/>
      <c r="D662" s="33"/>
      <c r="E662" s="33"/>
      <c r="F662" s="33"/>
      <c r="G662" s="35"/>
      <c r="H662" s="35"/>
      <c r="I662" s="29" t="str">
        <f aca="false">IF(G662="","",G662-H662)</f>
        <v/>
      </c>
      <c r="J662" s="36"/>
      <c r="K662" s="37"/>
      <c r="L662" s="33"/>
      <c r="M662" s="29" t="str">
        <f aca="false">IF(G662="","",I662*K662)</f>
        <v/>
      </c>
      <c r="N662" s="32" t="str">
        <f aca="false">IF(G662="","",IF(F662="","Diğer",F662))</f>
        <v/>
      </c>
    </row>
    <row r="663" customFormat="false" ht="15" hidden="false" customHeight="false" outlineLevel="0" collapsed="false">
      <c r="A663" s="33"/>
      <c r="B663" s="34"/>
      <c r="C663" s="33"/>
      <c r="D663" s="33"/>
      <c r="E663" s="33"/>
      <c r="F663" s="33"/>
      <c r="G663" s="35"/>
      <c r="H663" s="35"/>
      <c r="I663" s="29" t="str">
        <f aca="false">IF(G663="","",G663-H663)</f>
        <v/>
      </c>
      <c r="J663" s="36"/>
      <c r="K663" s="37"/>
      <c r="L663" s="33"/>
      <c r="M663" s="29" t="str">
        <f aca="false">IF(G663="","",I663*K663)</f>
        <v/>
      </c>
      <c r="N663" s="32" t="str">
        <f aca="false">IF(G663="","",IF(F663="","Diğer",F663))</f>
        <v/>
      </c>
    </row>
    <row r="664" customFormat="false" ht="15" hidden="false" customHeight="false" outlineLevel="0" collapsed="false">
      <c r="A664" s="33"/>
      <c r="B664" s="34"/>
      <c r="C664" s="33"/>
      <c r="D664" s="33"/>
      <c r="E664" s="33"/>
      <c r="F664" s="33"/>
      <c r="G664" s="35"/>
      <c r="H664" s="35"/>
      <c r="I664" s="29" t="str">
        <f aca="false">IF(G664="","",G664-H664)</f>
        <v/>
      </c>
      <c r="J664" s="36"/>
      <c r="K664" s="37"/>
      <c r="L664" s="33"/>
      <c r="M664" s="29" t="str">
        <f aca="false">IF(G664="","",I664*K664)</f>
        <v/>
      </c>
      <c r="N664" s="32" t="str">
        <f aca="false">IF(G664="","",IF(F664="","Diğer",F664))</f>
        <v/>
      </c>
    </row>
    <row r="665" customFormat="false" ht="15" hidden="false" customHeight="false" outlineLevel="0" collapsed="false">
      <c r="A665" s="33"/>
      <c r="B665" s="34"/>
      <c r="C665" s="33"/>
      <c r="D665" s="33"/>
      <c r="E665" s="33"/>
      <c r="F665" s="33"/>
      <c r="G665" s="35"/>
      <c r="H665" s="35"/>
      <c r="I665" s="29" t="str">
        <f aca="false">IF(G665="","",G665-H665)</f>
        <v/>
      </c>
      <c r="J665" s="36"/>
      <c r="K665" s="37"/>
      <c r="L665" s="33"/>
      <c r="M665" s="29" t="str">
        <f aca="false">IF(G665="","",I665*K665)</f>
        <v/>
      </c>
      <c r="N665" s="32" t="str">
        <f aca="false">IF(G665="","",IF(F665="","Diğer",F665))</f>
        <v/>
      </c>
    </row>
    <row r="666" customFormat="false" ht="15" hidden="false" customHeight="false" outlineLevel="0" collapsed="false">
      <c r="A666" s="33"/>
      <c r="B666" s="34"/>
      <c r="C666" s="33"/>
      <c r="D666" s="33"/>
      <c r="E666" s="33"/>
      <c r="F666" s="33"/>
      <c r="G666" s="35"/>
      <c r="H666" s="35"/>
      <c r="I666" s="29" t="str">
        <f aca="false">IF(G666="","",G666-H666)</f>
        <v/>
      </c>
      <c r="J666" s="36"/>
      <c r="K666" s="37"/>
      <c r="L666" s="33"/>
      <c r="M666" s="29" t="str">
        <f aca="false">IF(G666="","",I666*K666)</f>
        <v/>
      </c>
      <c r="N666" s="32" t="str">
        <f aca="false">IF(G666="","",IF(F666="","Diğer",F666))</f>
        <v/>
      </c>
    </row>
    <row r="667" customFormat="false" ht="15" hidden="false" customHeight="false" outlineLevel="0" collapsed="false">
      <c r="A667" s="33"/>
      <c r="B667" s="34"/>
      <c r="C667" s="33"/>
      <c r="D667" s="33"/>
      <c r="E667" s="33"/>
      <c r="F667" s="33"/>
      <c r="G667" s="35"/>
      <c r="H667" s="35"/>
      <c r="I667" s="29" t="str">
        <f aca="false">IF(G667="","",G667-H667)</f>
        <v/>
      </c>
      <c r="J667" s="36"/>
      <c r="K667" s="37"/>
      <c r="L667" s="33"/>
      <c r="M667" s="29" t="str">
        <f aca="false">IF(G667="","",I667*K667)</f>
        <v/>
      </c>
      <c r="N667" s="32" t="str">
        <f aca="false">IF(G667="","",IF(F667="","Diğer",F667))</f>
        <v/>
      </c>
    </row>
    <row r="668" customFormat="false" ht="15" hidden="false" customHeight="false" outlineLevel="0" collapsed="false">
      <c r="A668" s="33"/>
      <c r="B668" s="34"/>
      <c r="C668" s="33"/>
      <c r="D668" s="33"/>
      <c r="E668" s="33"/>
      <c r="F668" s="33"/>
      <c r="G668" s="35"/>
      <c r="H668" s="35"/>
      <c r="I668" s="29" t="str">
        <f aca="false">IF(G668="","",G668-H668)</f>
        <v/>
      </c>
      <c r="J668" s="36"/>
      <c r="K668" s="37"/>
      <c r="L668" s="33"/>
      <c r="M668" s="29" t="str">
        <f aca="false">IF(G668="","",I668*K668)</f>
        <v/>
      </c>
      <c r="N668" s="32" t="str">
        <f aca="false">IF(G668="","",IF(F668="","Diğer",F668))</f>
        <v/>
      </c>
    </row>
    <row r="669" customFormat="false" ht="15" hidden="false" customHeight="false" outlineLevel="0" collapsed="false">
      <c r="A669" s="33"/>
      <c r="B669" s="34"/>
      <c r="C669" s="33"/>
      <c r="D669" s="33"/>
      <c r="E669" s="33"/>
      <c r="F669" s="33"/>
      <c r="G669" s="35"/>
      <c r="H669" s="35"/>
      <c r="I669" s="29" t="str">
        <f aca="false">IF(G669="","",G669-H669)</f>
        <v/>
      </c>
      <c r="J669" s="36"/>
      <c r="K669" s="37"/>
      <c r="L669" s="33"/>
      <c r="M669" s="29" t="str">
        <f aca="false">IF(G669="","",I669*K669)</f>
        <v/>
      </c>
      <c r="N669" s="32" t="str">
        <f aca="false">IF(G669="","",IF(F669="","Diğer",F669))</f>
        <v/>
      </c>
    </row>
    <row r="670" customFormat="false" ht="15" hidden="false" customHeight="false" outlineLevel="0" collapsed="false">
      <c r="A670" s="33"/>
      <c r="B670" s="34"/>
      <c r="C670" s="33"/>
      <c r="D670" s="33"/>
      <c r="E670" s="33"/>
      <c r="F670" s="33"/>
      <c r="G670" s="35"/>
      <c r="H670" s="35"/>
      <c r="I670" s="29" t="str">
        <f aca="false">IF(G670="","",G670-H670)</f>
        <v/>
      </c>
      <c r="J670" s="36"/>
      <c r="K670" s="37"/>
      <c r="L670" s="33"/>
      <c r="M670" s="29" t="str">
        <f aca="false">IF(G670="","",I670*K670)</f>
        <v/>
      </c>
      <c r="N670" s="32" t="str">
        <f aca="false">IF(G670="","",IF(F670="","Diğer",F670))</f>
        <v/>
      </c>
    </row>
    <row r="671" customFormat="false" ht="15" hidden="false" customHeight="false" outlineLevel="0" collapsed="false">
      <c r="A671" s="33"/>
      <c r="B671" s="34"/>
      <c r="C671" s="33"/>
      <c r="D671" s="33"/>
      <c r="E671" s="33"/>
      <c r="F671" s="33"/>
      <c r="G671" s="35"/>
      <c r="H671" s="35"/>
      <c r="I671" s="29" t="str">
        <f aca="false">IF(G671="","",G671-H671)</f>
        <v/>
      </c>
      <c r="J671" s="36"/>
      <c r="K671" s="37"/>
      <c r="L671" s="33"/>
      <c r="M671" s="29" t="str">
        <f aca="false">IF(G671="","",I671*K671)</f>
        <v/>
      </c>
      <c r="N671" s="32" t="str">
        <f aca="false">IF(G671="","",IF(F671="","Diğer",F671))</f>
        <v/>
      </c>
    </row>
    <row r="672" customFormat="false" ht="15" hidden="false" customHeight="false" outlineLevel="0" collapsed="false">
      <c r="A672" s="33"/>
      <c r="B672" s="34"/>
      <c r="C672" s="33"/>
      <c r="D672" s="33"/>
      <c r="E672" s="33"/>
      <c r="F672" s="33"/>
      <c r="G672" s="35"/>
      <c r="H672" s="35"/>
      <c r="I672" s="29" t="str">
        <f aca="false">IF(G672="","",G672-H672)</f>
        <v/>
      </c>
      <c r="J672" s="36"/>
      <c r="K672" s="37"/>
      <c r="L672" s="33"/>
      <c r="M672" s="29" t="str">
        <f aca="false">IF(G672="","",I672*K672)</f>
        <v/>
      </c>
      <c r="N672" s="32" t="str">
        <f aca="false">IF(G672="","",IF(F672="","Diğer",F672))</f>
        <v/>
      </c>
    </row>
    <row r="673" customFormat="false" ht="15" hidden="false" customHeight="false" outlineLevel="0" collapsed="false">
      <c r="A673" s="33"/>
      <c r="B673" s="34"/>
      <c r="C673" s="33"/>
      <c r="D673" s="33"/>
      <c r="E673" s="33"/>
      <c r="F673" s="33"/>
      <c r="G673" s="35"/>
      <c r="H673" s="35"/>
      <c r="I673" s="29" t="str">
        <f aca="false">IF(G673="","",G673-H673)</f>
        <v/>
      </c>
      <c r="J673" s="36"/>
      <c r="K673" s="37"/>
      <c r="L673" s="33"/>
      <c r="M673" s="29" t="str">
        <f aca="false">IF(G673="","",I673*K673)</f>
        <v/>
      </c>
      <c r="N673" s="32" t="str">
        <f aca="false">IF(G673="","",IF(F673="","Diğer",F673))</f>
        <v/>
      </c>
    </row>
    <row r="674" customFormat="false" ht="15" hidden="false" customHeight="false" outlineLevel="0" collapsed="false">
      <c r="A674" s="33"/>
      <c r="B674" s="34"/>
      <c r="C674" s="33"/>
      <c r="D674" s="33"/>
      <c r="E674" s="33"/>
      <c r="F674" s="33"/>
      <c r="G674" s="35"/>
      <c r="H674" s="35"/>
      <c r="I674" s="29" t="str">
        <f aca="false">IF(G674="","",G674-H674)</f>
        <v/>
      </c>
      <c r="J674" s="36"/>
      <c r="K674" s="37"/>
      <c r="L674" s="33"/>
      <c r="M674" s="29" t="str">
        <f aca="false">IF(G674="","",I674*K674)</f>
        <v/>
      </c>
      <c r="N674" s="32" t="str">
        <f aca="false">IF(G674="","",IF(F674="","Diğer",F674))</f>
        <v/>
      </c>
    </row>
    <row r="675" customFormat="false" ht="15" hidden="false" customHeight="false" outlineLevel="0" collapsed="false">
      <c r="A675" s="33"/>
      <c r="B675" s="34"/>
      <c r="C675" s="33"/>
      <c r="D675" s="33"/>
      <c r="E675" s="33"/>
      <c r="F675" s="33"/>
      <c r="G675" s="35"/>
      <c r="H675" s="35"/>
      <c r="I675" s="29" t="str">
        <f aca="false">IF(G675="","",G675-H675)</f>
        <v/>
      </c>
      <c r="J675" s="36"/>
      <c r="K675" s="37"/>
      <c r="L675" s="33"/>
      <c r="M675" s="29" t="str">
        <f aca="false">IF(G675="","",I675*K675)</f>
        <v/>
      </c>
      <c r="N675" s="32" t="str">
        <f aca="false">IF(G675="","",IF(F675="","Diğer",F675))</f>
        <v/>
      </c>
    </row>
    <row r="676" customFormat="false" ht="15" hidden="false" customHeight="false" outlineLevel="0" collapsed="false">
      <c r="A676" s="33"/>
      <c r="B676" s="34"/>
      <c r="C676" s="33"/>
      <c r="D676" s="33"/>
      <c r="E676" s="33"/>
      <c r="F676" s="33"/>
      <c r="G676" s="35"/>
      <c r="H676" s="35"/>
      <c r="I676" s="29" t="str">
        <f aca="false">IF(G676="","",G676-H676)</f>
        <v/>
      </c>
      <c r="J676" s="36"/>
      <c r="K676" s="37"/>
      <c r="L676" s="33"/>
      <c r="M676" s="29" t="str">
        <f aca="false">IF(G676="","",I676*K676)</f>
        <v/>
      </c>
      <c r="N676" s="32" t="str">
        <f aca="false">IF(G676="","",IF(F676="","Diğer",F676))</f>
        <v/>
      </c>
    </row>
    <row r="677" customFormat="false" ht="15" hidden="false" customHeight="false" outlineLevel="0" collapsed="false">
      <c r="A677" s="33"/>
      <c r="B677" s="34"/>
      <c r="C677" s="33"/>
      <c r="D677" s="33"/>
      <c r="E677" s="33"/>
      <c r="F677" s="33"/>
      <c r="G677" s="35"/>
      <c r="H677" s="35"/>
      <c r="I677" s="29" t="str">
        <f aca="false">IF(G677="","",G677-H677)</f>
        <v/>
      </c>
      <c r="J677" s="36"/>
      <c r="K677" s="37"/>
      <c r="L677" s="33"/>
      <c r="M677" s="29" t="str">
        <f aca="false">IF(G677="","",I677*K677)</f>
        <v/>
      </c>
      <c r="N677" s="32" t="str">
        <f aca="false">IF(G677="","",IF(F677="","Diğer",F677))</f>
        <v/>
      </c>
    </row>
    <row r="678" customFormat="false" ht="15" hidden="false" customHeight="false" outlineLevel="0" collapsed="false">
      <c r="A678" s="33"/>
      <c r="B678" s="34"/>
      <c r="C678" s="33"/>
      <c r="D678" s="33"/>
      <c r="E678" s="33"/>
      <c r="F678" s="33"/>
      <c r="G678" s="35"/>
      <c r="H678" s="35"/>
      <c r="I678" s="29" t="str">
        <f aca="false">IF(G678="","",G678-H678)</f>
        <v/>
      </c>
      <c r="J678" s="36"/>
      <c r="K678" s="37"/>
      <c r="L678" s="33"/>
      <c r="M678" s="29" t="str">
        <f aca="false">IF(G678="","",I678*K678)</f>
        <v/>
      </c>
      <c r="N678" s="32" t="str">
        <f aca="false">IF(G678="","",IF(F678="","Diğer",F678))</f>
        <v/>
      </c>
    </row>
    <row r="679" customFormat="false" ht="15" hidden="false" customHeight="false" outlineLevel="0" collapsed="false">
      <c r="A679" s="33"/>
      <c r="B679" s="34"/>
      <c r="C679" s="33"/>
      <c r="D679" s="33"/>
      <c r="E679" s="33"/>
      <c r="F679" s="33"/>
      <c r="G679" s="35"/>
      <c r="H679" s="35"/>
      <c r="I679" s="29" t="str">
        <f aca="false">IF(G679="","",G679-H679)</f>
        <v/>
      </c>
      <c r="J679" s="36"/>
      <c r="K679" s="37"/>
      <c r="L679" s="33"/>
      <c r="M679" s="29" t="str">
        <f aca="false">IF(G679="","",I679*K679)</f>
        <v/>
      </c>
      <c r="N679" s="32" t="str">
        <f aca="false">IF(G679="","",IF(F679="","Diğer",F679))</f>
        <v/>
      </c>
    </row>
    <row r="680" customFormat="false" ht="15" hidden="false" customHeight="false" outlineLevel="0" collapsed="false">
      <c r="A680" s="33"/>
      <c r="B680" s="34"/>
      <c r="C680" s="33"/>
      <c r="D680" s="33"/>
      <c r="E680" s="33"/>
      <c r="F680" s="33"/>
      <c r="G680" s="35"/>
      <c r="H680" s="35"/>
      <c r="I680" s="29" t="str">
        <f aca="false">IF(G680="","",G680-H680)</f>
        <v/>
      </c>
      <c r="J680" s="36"/>
      <c r="K680" s="37"/>
      <c r="L680" s="33"/>
      <c r="M680" s="29" t="str">
        <f aca="false">IF(G680="","",I680*K680)</f>
        <v/>
      </c>
      <c r="N680" s="32" t="str">
        <f aca="false">IF(G680="","",IF(F680="","Diğer",F680))</f>
        <v/>
      </c>
    </row>
    <row r="681" customFormat="false" ht="15" hidden="false" customHeight="false" outlineLevel="0" collapsed="false">
      <c r="A681" s="33"/>
      <c r="B681" s="34"/>
      <c r="C681" s="33"/>
      <c r="D681" s="33"/>
      <c r="E681" s="33"/>
      <c r="F681" s="33"/>
      <c r="G681" s="35"/>
      <c r="H681" s="35"/>
      <c r="I681" s="29" t="str">
        <f aca="false">IF(G681="","",G681-H681)</f>
        <v/>
      </c>
      <c r="J681" s="36"/>
      <c r="K681" s="37"/>
      <c r="L681" s="33"/>
      <c r="M681" s="29" t="str">
        <f aca="false">IF(G681="","",I681*K681)</f>
        <v/>
      </c>
      <c r="N681" s="32" t="str">
        <f aca="false">IF(G681="","",IF(F681="","Diğer",F681))</f>
        <v/>
      </c>
    </row>
    <row r="682" customFormat="false" ht="15" hidden="false" customHeight="false" outlineLevel="0" collapsed="false">
      <c r="A682" s="33"/>
      <c r="B682" s="34"/>
      <c r="C682" s="33"/>
      <c r="D682" s="33"/>
      <c r="E682" s="33"/>
      <c r="F682" s="33"/>
      <c r="G682" s="35"/>
      <c r="H682" s="35"/>
      <c r="I682" s="29" t="str">
        <f aca="false">IF(G682="","",G682-H682)</f>
        <v/>
      </c>
      <c r="J682" s="36"/>
      <c r="K682" s="37"/>
      <c r="L682" s="33"/>
      <c r="M682" s="29" t="str">
        <f aca="false">IF(G682="","",I682*K682)</f>
        <v/>
      </c>
      <c r="N682" s="32" t="str">
        <f aca="false">IF(G682="","",IF(F682="","Diğer",F682))</f>
        <v/>
      </c>
    </row>
    <row r="683" customFormat="false" ht="15" hidden="false" customHeight="false" outlineLevel="0" collapsed="false">
      <c r="A683" s="33"/>
      <c r="B683" s="34"/>
      <c r="C683" s="33"/>
      <c r="D683" s="33"/>
      <c r="E683" s="33"/>
      <c r="F683" s="33"/>
      <c r="G683" s="35"/>
      <c r="H683" s="35"/>
      <c r="I683" s="29" t="str">
        <f aca="false">IF(G683="","",G683-H683)</f>
        <v/>
      </c>
      <c r="J683" s="36"/>
      <c r="K683" s="37"/>
      <c r="L683" s="33"/>
      <c r="M683" s="29" t="str">
        <f aca="false">IF(G683="","",I683*K683)</f>
        <v/>
      </c>
      <c r="N683" s="32" t="str">
        <f aca="false">IF(G683="","",IF(F683="","Diğer",F683))</f>
        <v/>
      </c>
    </row>
    <row r="684" customFormat="false" ht="15" hidden="false" customHeight="false" outlineLevel="0" collapsed="false">
      <c r="A684" s="33"/>
      <c r="B684" s="34"/>
      <c r="C684" s="33"/>
      <c r="D684" s="33"/>
      <c r="E684" s="33"/>
      <c r="F684" s="33"/>
      <c r="G684" s="35"/>
      <c r="H684" s="35"/>
      <c r="I684" s="29" t="str">
        <f aca="false">IF(G684="","",G684-H684)</f>
        <v/>
      </c>
      <c r="J684" s="36"/>
      <c r="K684" s="37"/>
      <c r="L684" s="33"/>
      <c r="M684" s="29" t="str">
        <f aca="false">IF(G684="","",I684*K684)</f>
        <v/>
      </c>
      <c r="N684" s="32" t="str">
        <f aca="false">IF(G684="","",IF(F684="","Diğer",F684))</f>
        <v/>
      </c>
    </row>
    <row r="685" customFormat="false" ht="15" hidden="false" customHeight="false" outlineLevel="0" collapsed="false">
      <c r="A685" s="33"/>
      <c r="B685" s="34"/>
      <c r="C685" s="33"/>
      <c r="D685" s="33"/>
      <c r="E685" s="33"/>
      <c r="F685" s="33"/>
      <c r="G685" s="35"/>
      <c r="H685" s="35"/>
      <c r="I685" s="29" t="str">
        <f aca="false">IF(G685="","",G685-H685)</f>
        <v/>
      </c>
      <c r="J685" s="36"/>
      <c r="K685" s="37"/>
      <c r="L685" s="33"/>
      <c r="M685" s="29" t="str">
        <f aca="false">IF(G685="","",I685*K685)</f>
        <v/>
      </c>
      <c r="N685" s="32" t="str">
        <f aca="false">IF(G685="","",IF(F685="","Diğer",F685))</f>
        <v/>
      </c>
    </row>
    <row r="686" customFormat="false" ht="15" hidden="false" customHeight="false" outlineLevel="0" collapsed="false">
      <c r="A686" s="33"/>
      <c r="B686" s="34"/>
      <c r="C686" s="33"/>
      <c r="D686" s="33"/>
      <c r="E686" s="33"/>
      <c r="F686" s="33"/>
      <c r="G686" s="35"/>
      <c r="H686" s="35"/>
      <c r="I686" s="29" t="str">
        <f aca="false">IF(G686="","",G686-H686)</f>
        <v/>
      </c>
      <c r="J686" s="36"/>
      <c r="K686" s="37"/>
      <c r="L686" s="33"/>
      <c r="M686" s="29" t="str">
        <f aca="false">IF(G686="","",I686*K686)</f>
        <v/>
      </c>
      <c r="N686" s="32" t="str">
        <f aca="false">IF(G686="","",IF(F686="","Diğer",F686))</f>
        <v/>
      </c>
    </row>
    <row r="687" customFormat="false" ht="15" hidden="false" customHeight="false" outlineLevel="0" collapsed="false">
      <c r="A687" s="33"/>
      <c r="B687" s="34"/>
      <c r="C687" s="33"/>
      <c r="D687" s="33"/>
      <c r="E687" s="33"/>
      <c r="F687" s="33"/>
      <c r="G687" s="35"/>
      <c r="H687" s="35"/>
      <c r="I687" s="29" t="str">
        <f aca="false">IF(G687="","",G687-H687)</f>
        <v/>
      </c>
      <c r="J687" s="36"/>
      <c r="K687" s="37"/>
      <c r="L687" s="33"/>
      <c r="M687" s="29" t="str">
        <f aca="false">IF(G687="","",I687*K687)</f>
        <v/>
      </c>
      <c r="N687" s="32" t="str">
        <f aca="false">IF(G687="","",IF(F687="","Diğer",F687))</f>
        <v/>
      </c>
    </row>
    <row r="688" customFormat="false" ht="15" hidden="false" customHeight="false" outlineLevel="0" collapsed="false">
      <c r="A688" s="33"/>
      <c r="B688" s="34"/>
      <c r="C688" s="33"/>
      <c r="D688" s="33"/>
      <c r="E688" s="33"/>
      <c r="F688" s="33"/>
      <c r="G688" s="35"/>
      <c r="H688" s="35"/>
      <c r="I688" s="29" t="str">
        <f aca="false">IF(G688="","",G688-H688)</f>
        <v/>
      </c>
      <c r="J688" s="36"/>
      <c r="K688" s="37"/>
      <c r="L688" s="33"/>
      <c r="M688" s="29" t="str">
        <f aca="false">IF(G688="","",I688*K688)</f>
        <v/>
      </c>
      <c r="N688" s="32" t="str">
        <f aca="false">IF(G688="","",IF(F688="","Diğer",F688))</f>
        <v/>
      </c>
    </row>
    <row r="689" customFormat="false" ht="15" hidden="false" customHeight="false" outlineLevel="0" collapsed="false">
      <c r="A689" s="33"/>
      <c r="B689" s="34"/>
      <c r="C689" s="33"/>
      <c r="D689" s="33"/>
      <c r="E689" s="33"/>
      <c r="F689" s="33"/>
      <c r="G689" s="35"/>
      <c r="H689" s="35"/>
      <c r="I689" s="29" t="str">
        <f aca="false">IF(G689="","",G689-H689)</f>
        <v/>
      </c>
      <c r="J689" s="36"/>
      <c r="K689" s="37"/>
      <c r="L689" s="33"/>
      <c r="M689" s="29" t="str">
        <f aca="false">IF(G689="","",I689*K689)</f>
        <v/>
      </c>
      <c r="N689" s="32" t="str">
        <f aca="false">IF(G689="","",IF(F689="","Diğer",F689))</f>
        <v/>
      </c>
    </row>
    <row r="690" customFormat="false" ht="15" hidden="false" customHeight="false" outlineLevel="0" collapsed="false">
      <c r="A690" s="33"/>
      <c r="B690" s="34"/>
      <c r="C690" s="33"/>
      <c r="D690" s="33"/>
      <c r="E690" s="33"/>
      <c r="F690" s="33"/>
      <c r="G690" s="35"/>
      <c r="H690" s="35"/>
      <c r="I690" s="29" t="str">
        <f aca="false">IF(G690="","",G690-H690)</f>
        <v/>
      </c>
      <c r="J690" s="36"/>
      <c r="K690" s="37"/>
      <c r="L690" s="33"/>
      <c r="M690" s="29" t="str">
        <f aca="false">IF(G690="","",I690*K690)</f>
        <v/>
      </c>
      <c r="N690" s="32" t="str">
        <f aca="false">IF(G690="","",IF(F690="","Diğer",F690))</f>
        <v/>
      </c>
    </row>
    <row r="691" customFormat="false" ht="15" hidden="false" customHeight="false" outlineLevel="0" collapsed="false">
      <c r="A691" s="33"/>
      <c r="B691" s="34"/>
      <c r="C691" s="33"/>
      <c r="D691" s="33"/>
      <c r="E691" s="33"/>
      <c r="F691" s="33"/>
      <c r="G691" s="35"/>
      <c r="H691" s="35"/>
      <c r="I691" s="29" t="str">
        <f aca="false">IF(G691="","",G691-H691)</f>
        <v/>
      </c>
      <c r="J691" s="36"/>
      <c r="K691" s="37"/>
      <c r="L691" s="33"/>
      <c r="M691" s="29" t="str">
        <f aca="false">IF(G691="","",I691*K691)</f>
        <v/>
      </c>
      <c r="N691" s="32" t="str">
        <f aca="false">IF(G691="","",IF(F691="","Diğer",F691))</f>
        <v/>
      </c>
    </row>
    <row r="692" customFormat="false" ht="15" hidden="false" customHeight="false" outlineLevel="0" collapsed="false">
      <c r="A692" s="33"/>
      <c r="B692" s="34"/>
      <c r="C692" s="33"/>
      <c r="D692" s="33"/>
      <c r="E692" s="33"/>
      <c r="F692" s="33"/>
      <c r="G692" s="35"/>
      <c r="H692" s="35"/>
      <c r="I692" s="29" t="str">
        <f aca="false">IF(G692="","",G692-H692)</f>
        <v/>
      </c>
      <c r="J692" s="36"/>
      <c r="K692" s="37"/>
      <c r="L692" s="33"/>
      <c r="M692" s="29" t="str">
        <f aca="false">IF(G692="","",I692*K692)</f>
        <v/>
      </c>
      <c r="N692" s="32" t="str">
        <f aca="false">IF(G692="","",IF(F692="","Diğer",F692))</f>
        <v/>
      </c>
    </row>
    <row r="693" customFormat="false" ht="15" hidden="false" customHeight="false" outlineLevel="0" collapsed="false">
      <c r="A693" s="33"/>
      <c r="B693" s="34"/>
      <c r="C693" s="33"/>
      <c r="D693" s="33"/>
      <c r="E693" s="33"/>
      <c r="F693" s="33"/>
      <c r="G693" s="35"/>
      <c r="H693" s="35"/>
      <c r="I693" s="29" t="str">
        <f aca="false">IF(G693="","",G693-H693)</f>
        <v/>
      </c>
      <c r="J693" s="36"/>
      <c r="K693" s="37"/>
      <c r="L693" s="33"/>
      <c r="M693" s="29" t="str">
        <f aca="false">IF(G693="","",I693*K693)</f>
        <v/>
      </c>
      <c r="N693" s="32" t="str">
        <f aca="false">IF(G693="","",IF(F693="","Diğer",F693))</f>
        <v/>
      </c>
    </row>
    <row r="694" customFormat="false" ht="15" hidden="false" customHeight="false" outlineLevel="0" collapsed="false">
      <c r="A694" s="33"/>
      <c r="B694" s="34"/>
      <c r="C694" s="33"/>
      <c r="D694" s="33"/>
      <c r="E694" s="33"/>
      <c r="F694" s="33"/>
      <c r="G694" s="35"/>
      <c r="H694" s="35"/>
      <c r="I694" s="29" t="str">
        <f aca="false">IF(G694="","",G694-H694)</f>
        <v/>
      </c>
      <c r="J694" s="36"/>
      <c r="K694" s="37"/>
      <c r="L694" s="33"/>
      <c r="M694" s="29" t="str">
        <f aca="false">IF(G694="","",I694*K694)</f>
        <v/>
      </c>
      <c r="N694" s="32" t="str">
        <f aca="false">IF(G694="","",IF(F694="","Diğer",F694))</f>
        <v/>
      </c>
    </row>
    <row r="695" customFormat="false" ht="15" hidden="false" customHeight="false" outlineLevel="0" collapsed="false">
      <c r="A695" s="33"/>
      <c r="B695" s="34"/>
      <c r="C695" s="33"/>
      <c r="D695" s="33"/>
      <c r="E695" s="33"/>
      <c r="F695" s="33"/>
      <c r="G695" s="35"/>
      <c r="H695" s="35"/>
      <c r="I695" s="29" t="str">
        <f aca="false">IF(G695="","",G695-H695)</f>
        <v/>
      </c>
      <c r="J695" s="36"/>
      <c r="K695" s="37"/>
      <c r="L695" s="33"/>
      <c r="M695" s="29" t="str">
        <f aca="false">IF(G695="","",I695*K695)</f>
        <v/>
      </c>
      <c r="N695" s="32" t="str">
        <f aca="false">IF(G695="","",IF(F695="","Diğer",F695))</f>
        <v/>
      </c>
    </row>
    <row r="696" customFormat="false" ht="15" hidden="false" customHeight="false" outlineLevel="0" collapsed="false">
      <c r="A696" s="33"/>
      <c r="B696" s="34"/>
      <c r="C696" s="33"/>
      <c r="D696" s="33"/>
      <c r="E696" s="33"/>
      <c r="F696" s="33"/>
      <c r="G696" s="35"/>
      <c r="H696" s="35"/>
      <c r="I696" s="29" t="str">
        <f aca="false">IF(G696="","",G696-H696)</f>
        <v/>
      </c>
      <c r="J696" s="36"/>
      <c r="K696" s="37"/>
      <c r="L696" s="33"/>
      <c r="M696" s="29" t="str">
        <f aca="false">IF(G696="","",I696*K696)</f>
        <v/>
      </c>
      <c r="N696" s="32" t="str">
        <f aca="false">IF(G696="","",IF(F696="","Diğer",F696))</f>
        <v/>
      </c>
    </row>
    <row r="697" customFormat="false" ht="15" hidden="false" customHeight="false" outlineLevel="0" collapsed="false">
      <c r="A697" s="33"/>
      <c r="B697" s="34"/>
      <c r="C697" s="33"/>
      <c r="D697" s="33"/>
      <c r="E697" s="33"/>
      <c r="F697" s="33"/>
      <c r="G697" s="35"/>
      <c r="H697" s="35"/>
      <c r="I697" s="29" t="str">
        <f aca="false">IF(G697="","",G697-H697)</f>
        <v/>
      </c>
      <c r="J697" s="36"/>
      <c r="K697" s="37"/>
      <c r="L697" s="33"/>
      <c r="M697" s="29" t="str">
        <f aca="false">IF(G697="","",I697*K697)</f>
        <v/>
      </c>
      <c r="N697" s="32" t="str">
        <f aca="false">IF(G697="","",IF(F697="","Diğer",F697))</f>
        <v/>
      </c>
    </row>
    <row r="698" customFormat="false" ht="15" hidden="false" customHeight="false" outlineLevel="0" collapsed="false">
      <c r="A698" s="33"/>
      <c r="B698" s="34"/>
      <c r="C698" s="33"/>
      <c r="D698" s="33"/>
      <c r="E698" s="33"/>
      <c r="F698" s="33"/>
      <c r="G698" s="35"/>
      <c r="H698" s="35"/>
      <c r="I698" s="29" t="str">
        <f aca="false">IF(G698="","",G698-H698)</f>
        <v/>
      </c>
      <c r="J698" s="36"/>
      <c r="K698" s="37"/>
      <c r="L698" s="33"/>
      <c r="M698" s="29" t="str">
        <f aca="false">IF(G698="","",I698*K698)</f>
        <v/>
      </c>
      <c r="N698" s="32" t="str">
        <f aca="false">IF(G698="","",IF(F698="","Diğer",F698))</f>
        <v/>
      </c>
    </row>
    <row r="699" customFormat="false" ht="15" hidden="false" customHeight="false" outlineLevel="0" collapsed="false">
      <c r="A699" s="33"/>
      <c r="B699" s="34"/>
      <c r="C699" s="33"/>
      <c r="D699" s="33"/>
      <c r="E699" s="33"/>
      <c r="F699" s="33"/>
      <c r="G699" s="35"/>
      <c r="H699" s="35"/>
      <c r="I699" s="29" t="str">
        <f aca="false">IF(G699="","",G699-H699)</f>
        <v/>
      </c>
      <c r="J699" s="36"/>
      <c r="K699" s="37"/>
      <c r="L699" s="33"/>
      <c r="M699" s="29" t="str">
        <f aca="false">IF(G699="","",I699*K699)</f>
        <v/>
      </c>
      <c r="N699" s="32" t="str">
        <f aca="false">IF(G699="","",IF(F699="","Diğer",F699))</f>
        <v/>
      </c>
    </row>
    <row r="700" customFormat="false" ht="15" hidden="false" customHeight="false" outlineLevel="0" collapsed="false">
      <c r="A700" s="33"/>
      <c r="B700" s="34"/>
      <c r="C700" s="33"/>
      <c r="D700" s="33"/>
      <c r="E700" s="33"/>
      <c r="F700" s="33"/>
      <c r="G700" s="35"/>
      <c r="H700" s="35"/>
      <c r="I700" s="29" t="str">
        <f aca="false">IF(G700="","",G700-H700)</f>
        <v/>
      </c>
      <c r="J700" s="36"/>
      <c r="K700" s="37"/>
      <c r="L700" s="33"/>
      <c r="M700" s="29" t="str">
        <f aca="false">IF(G700="","",I700*K700)</f>
        <v/>
      </c>
      <c r="N700" s="32" t="str">
        <f aca="false">IF(G700="","",IF(F700="","Diğer",F700))</f>
        <v/>
      </c>
    </row>
    <row r="701" customFormat="false" ht="15" hidden="false" customHeight="false" outlineLevel="0" collapsed="false">
      <c r="A701" s="33"/>
      <c r="B701" s="34"/>
      <c r="C701" s="33"/>
      <c r="D701" s="33"/>
      <c r="E701" s="33"/>
      <c r="F701" s="33"/>
      <c r="G701" s="35"/>
      <c r="H701" s="35"/>
      <c r="I701" s="29" t="str">
        <f aca="false">IF(G701="","",G701-H701)</f>
        <v/>
      </c>
      <c r="J701" s="36"/>
      <c r="K701" s="37"/>
      <c r="L701" s="33"/>
      <c r="M701" s="29" t="str">
        <f aca="false">IF(G701="","",I701*K701)</f>
        <v/>
      </c>
      <c r="N701" s="32" t="str">
        <f aca="false">IF(G701="","",IF(F701="","Diğer",F701))</f>
        <v/>
      </c>
    </row>
    <row r="702" customFormat="false" ht="15" hidden="false" customHeight="false" outlineLevel="0" collapsed="false">
      <c r="A702" s="33"/>
      <c r="B702" s="34"/>
      <c r="C702" s="33"/>
      <c r="D702" s="33"/>
      <c r="E702" s="33"/>
      <c r="F702" s="33"/>
      <c r="G702" s="35"/>
      <c r="H702" s="35"/>
      <c r="I702" s="29" t="str">
        <f aca="false">IF(G702="","",G702-H702)</f>
        <v/>
      </c>
      <c r="J702" s="36"/>
      <c r="K702" s="37"/>
      <c r="L702" s="33"/>
      <c r="M702" s="29" t="str">
        <f aca="false">IF(G702="","",I702*K702)</f>
        <v/>
      </c>
      <c r="N702" s="32" t="str">
        <f aca="false">IF(G702="","",IF(F702="","Diğer",F702))</f>
        <v/>
      </c>
    </row>
    <row r="703" customFormat="false" ht="15" hidden="false" customHeight="false" outlineLevel="0" collapsed="false">
      <c r="A703" s="33"/>
      <c r="B703" s="34"/>
      <c r="C703" s="33"/>
      <c r="D703" s="33"/>
      <c r="E703" s="33"/>
      <c r="F703" s="33"/>
      <c r="G703" s="35"/>
      <c r="H703" s="35"/>
      <c r="I703" s="29" t="str">
        <f aca="false">IF(G703="","",G703-H703)</f>
        <v/>
      </c>
      <c r="J703" s="36"/>
      <c r="K703" s="37"/>
      <c r="L703" s="33"/>
      <c r="M703" s="29" t="str">
        <f aca="false">IF(G703="","",I703*K703)</f>
        <v/>
      </c>
      <c r="N703" s="32" t="str">
        <f aca="false">IF(G703="","",IF(F703="","Diğer",F703))</f>
        <v/>
      </c>
    </row>
    <row r="704" customFormat="false" ht="15" hidden="false" customHeight="false" outlineLevel="0" collapsed="false">
      <c r="A704" s="33"/>
      <c r="B704" s="34"/>
      <c r="C704" s="33"/>
      <c r="D704" s="33"/>
      <c r="E704" s="33"/>
      <c r="F704" s="33"/>
      <c r="G704" s="35"/>
      <c r="H704" s="35"/>
      <c r="I704" s="29" t="str">
        <f aca="false">IF(G704="","",G704-H704)</f>
        <v/>
      </c>
      <c r="J704" s="36"/>
      <c r="K704" s="37"/>
      <c r="L704" s="33"/>
      <c r="M704" s="29" t="str">
        <f aca="false">IF(G704="","",I704*K704)</f>
        <v/>
      </c>
      <c r="N704" s="32" t="str">
        <f aca="false">IF(G704="","",IF(F704="","Diğer",F704))</f>
        <v/>
      </c>
    </row>
    <row r="705" customFormat="false" ht="15" hidden="false" customHeight="false" outlineLevel="0" collapsed="false">
      <c r="A705" s="33"/>
      <c r="B705" s="34"/>
      <c r="C705" s="33"/>
      <c r="D705" s="33"/>
      <c r="E705" s="33"/>
      <c r="F705" s="33"/>
      <c r="G705" s="35"/>
      <c r="H705" s="35"/>
      <c r="I705" s="29" t="str">
        <f aca="false">IF(G705="","",G705-H705)</f>
        <v/>
      </c>
      <c r="J705" s="36"/>
      <c r="K705" s="37"/>
      <c r="L705" s="33"/>
      <c r="M705" s="29" t="str">
        <f aca="false">IF(G705="","",I705*K705)</f>
        <v/>
      </c>
      <c r="N705" s="32" t="str">
        <f aca="false">IF(G705="","",IF(F705="","Diğer",F705))</f>
        <v/>
      </c>
    </row>
    <row r="706" customFormat="false" ht="15" hidden="false" customHeight="false" outlineLevel="0" collapsed="false">
      <c r="A706" s="33"/>
      <c r="B706" s="34"/>
      <c r="C706" s="33"/>
      <c r="D706" s="33"/>
      <c r="E706" s="33"/>
      <c r="F706" s="33"/>
      <c r="G706" s="35"/>
      <c r="H706" s="35"/>
      <c r="I706" s="29" t="str">
        <f aca="false">IF(G706="","",G706-H706)</f>
        <v/>
      </c>
      <c r="J706" s="36"/>
      <c r="K706" s="37"/>
      <c r="L706" s="33"/>
      <c r="M706" s="29" t="str">
        <f aca="false">IF(G706="","",I706*K706)</f>
        <v/>
      </c>
      <c r="N706" s="32" t="str">
        <f aca="false">IF(G706="","",IF(F706="","Diğer",F706))</f>
        <v/>
      </c>
    </row>
    <row r="707" customFormat="false" ht="15" hidden="false" customHeight="false" outlineLevel="0" collapsed="false">
      <c r="A707" s="33"/>
      <c r="B707" s="34"/>
      <c r="C707" s="33"/>
      <c r="D707" s="33"/>
      <c r="E707" s="33"/>
      <c r="F707" s="33"/>
      <c r="G707" s="35"/>
      <c r="H707" s="35"/>
      <c r="I707" s="29" t="str">
        <f aca="false">IF(G707="","",G707-H707)</f>
        <v/>
      </c>
      <c r="J707" s="36"/>
      <c r="K707" s="37"/>
      <c r="L707" s="33"/>
      <c r="M707" s="29" t="str">
        <f aca="false">IF(G707="","",I707*K707)</f>
        <v/>
      </c>
      <c r="N707" s="32" t="str">
        <f aca="false">IF(G707="","",IF(F707="","Diğer",F707))</f>
        <v/>
      </c>
    </row>
    <row r="708" customFormat="false" ht="15" hidden="false" customHeight="false" outlineLevel="0" collapsed="false">
      <c r="A708" s="33"/>
      <c r="B708" s="34"/>
      <c r="C708" s="33"/>
      <c r="D708" s="33"/>
      <c r="E708" s="33"/>
      <c r="F708" s="33"/>
      <c r="G708" s="35"/>
      <c r="H708" s="35"/>
      <c r="I708" s="29" t="str">
        <f aca="false">IF(G708="","",G708-H708)</f>
        <v/>
      </c>
      <c r="J708" s="36"/>
      <c r="K708" s="37"/>
      <c r="L708" s="33"/>
      <c r="M708" s="29" t="str">
        <f aca="false">IF(G708="","",I708*K708)</f>
        <v/>
      </c>
      <c r="N708" s="32" t="str">
        <f aca="false">IF(G708="","",IF(F708="","Diğer",F708))</f>
        <v/>
      </c>
    </row>
    <row r="709" customFormat="false" ht="15" hidden="false" customHeight="false" outlineLevel="0" collapsed="false">
      <c r="A709" s="33"/>
      <c r="B709" s="34"/>
      <c r="C709" s="33"/>
      <c r="D709" s="33"/>
      <c r="E709" s="33"/>
      <c r="F709" s="33"/>
      <c r="G709" s="35"/>
      <c r="H709" s="35"/>
      <c r="I709" s="29" t="str">
        <f aca="false">IF(G709="","",G709-H709)</f>
        <v/>
      </c>
      <c r="J709" s="36"/>
      <c r="K709" s="37"/>
      <c r="L709" s="33"/>
      <c r="M709" s="29" t="str">
        <f aca="false">IF(G709="","",I709*K709)</f>
        <v/>
      </c>
      <c r="N709" s="32" t="str">
        <f aca="false">IF(G709="","",IF(F709="","Diğer",F709))</f>
        <v/>
      </c>
    </row>
    <row r="710" customFormat="false" ht="15" hidden="false" customHeight="false" outlineLevel="0" collapsed="false">
      <c r="A710" s="33"/>
      <c r="B710" s="34"/>
      <c r="C710" s="33"/>
      <c r="D710" s="33"/>
      <c r="E710" s="33"/>
      <c r="F710" s="33"/>
      <c r="G710" s="35"/>
      <c r="H710" s="35"/>
      <c r="I710" s="29" t="str">
        <f aca="false">IF(G710="","",G710-H710)</f>
        <v/>
      </c>
      <c r="J710" s="36"/>
      <c r="K710" s="37"/>
      <c r="L710" s="33"/>
      <c r="M710" s="29" t="str">
        <f aca="false">IF(G710="","",I710*K710)</f>
        <v/>
      </c>
      <c r="N710" s="32" t="str">
        <f aca="false">IF(G710="","",IF(F710="","Diğer",F710))</f>
        <v/>
      </c>
    </row>
    <row r="711" customFormat="false" ht="15" hidden="false" customHeight="false" outlineLevel="0" collapsed="false">
      <c r="A711" s="33"/>
      <c r="B711" s="34"/>
      <c r="C711" s="33"/>
      <c r="D711" s="33"/>
      <c r="E711" s="33"/>
      <c r="F711" s="33"/>
      <c r="G711" s="35"/>
      <c r="H711" s="35"/>
      <c r="I711" s="29" t="str">
        <f aca="false">IF(G711="","",G711-H711)</f>
        <v/>
      </c>
      <c r="J711" s="36"/>
      <c r="K711" s="37"/>
      <c r="L711" s="33"/>
      <c r="M711" s="29" t="str">
        <f aca="false">IF(G711="","",I711*K711)</f>
        <v/>
      </c>
      <c r="N711" s="32" t="str">
        <f aca="false">IF(G711="","",IF(F711="","Diğer",F711))</f>
        <v/>
      </c>
    </row>
    <row r="712" customFormat="false" ht="15" hidden="false" customHeight="false" outlineLevel="0" collapsed="false">
      <c r="A712" s="33"/>
      <c r="B712" s="34"/>
      <c r="C712" s="33"/>
      <c r="D712" s="33"/>
      <c r="E712" s="33"/>
      <c r="F712" s="33"/>
      <c r="G712" s="35"/>
      <c r="H712" s="35"/>
      <c r="I712" s="29" t="str">
        <f aca="false">IF(G712="","",G712-H712)</f>
        <v/>
      </c>
      <c r="J712" s="36"/>
      <c r="K712" s="37"/>
      <c r="L712" s="33"/>
      <c r="M712" s="29" t="str">
        <f aca="false">IF(G712="","",I712*K712)</f>
        <v/>
      </c>
      <c r="N712" s="32" t="str">
        <f aca="false">IF(G712="","",IF(F712="","Diğer",F712))</f>
        <v/>
      </c>
    </row>
    <row r="713" customFormat="false" ht="15" hidden="false" customHeight="false" outlineLevel="0" collapsed="false">
      <c r="A713" s="33"/>
      <c r="B713" s="34"/>
      <c r="C713" s="33"/>
      <c r="D713" s="33"/>
      <c r="E713" s="33"/>
      <c r="F713" s="33"/>
      <c r="G713" s="35"/>
      <c r="H713" s="35"/>
      <c r="I713" s="29" t="str">
        <f aca="false">IF(G713="","",G713-H713)</f>
        <v/>
      </c>
      <c r="J713" s="36"/>
      <c r="K713" s="37"/>
      <c r="L713" s="33"/>
      <c r="M713" s="29" t="str">
        <f aca="false">IF(G713="","",I713*K713)</f>
        <v/>
      </c>
      <c r="N713" s="32" t="str">
        <f aca="false">IF(G713="","",IF(F713="","Diğer",F713))</f>
        <v/>
      </c>
    </row>
    <row r="714" customFormat="false" ht="15" hidden="false" customHeight="false" outlineLevel="0" collapsed="false">
      <c r="A714" s="33"/>
      <c r="B714" s="34"/>
      <c r="C714" s="33"/>
      <c r="D714" s="33"/>
      <c r="E714" s="33"/>
      <c r="F714" s="33"/>
      <c r="G714" s="35"/>
      <c r="H714" s="35"/>
      <c r="I714" s="29" t="str">
        <f aca="false">IF(G714="","",G714-H714)</f>
        <v/>
      </c>
      <c r="J714" s="36"/>
      <c r="K714" s="37"/>
      <c r="L714" s="33"/>
      <c r="M714" s="29" t="str">
        <f aca="false">IF(G714="","",I714*K714)</f>
        <v/>
      </c>
      <c r="N714" s="32" t="str">
        <f aca="false">IF(G714="","",IF(F714="","Diğer",F714))</f>
        <v/>
      </c>
    </row>
    <row r="715" customFormat="false" ht="15" hidden="false" customHeight="false" outlineLevel="0" collapsed="false">
      <c r="A715" s="33"/>
      <c r="B715" s="34"/>
      <c r="C715" s="33"/>
      <c r="D715" s="33"/>
      <c r="E715" s="33"/>
      <c r="F715" s="33"/>
      <c r="G715" s="35"/>
      <c r="H715" s="35"/>
      <c r="I715" s="29" t="str">
        <f aca="false">IF(G715="","",G715-H715)</f>
        <v/>
      </c>
      <c r="J715" s="36"/>
      <c r="K715" s="37"/>
      <c r="L715" s="33"/>
      <c r="M715" s="29" t="str">
        <f aca="false">IF(G715="","",I715*K715)</f>
        <v/>
      </c>
      <c r="N715" s="32" t="str">
        <f aca="false">IF(G715="","",IF(F715="","Diğer",F715))</f>
        <v/>
      </c>
    </row>
    <row r="716" customFormat="false" ht="15" hidden="false" customHeight="false" outlineLevel="0" collapsed="false">
      <c r="A716" s="33"/>
      <c r="B716" s="34"/>
      <c r="C716" s="33"/>
      <c r="D716" s="33"/>
      <c r="E716" s="33"/>
      <c r="F716" s="33"/>
      <c r="G716" s="35"/>
      <c r="H716" s="35"/>
      <c r="I716" s="29" t="str">
        <f aca="false">IF(G716="","",G716-H716)</f>
        <v/>
      </c>
      <c r="J716" s="36"/>
      <c r="K716" s="37"/>
      <c r="L716" s="33"/>
      <c r="M716" s="29" t="str">
        <f aca="false">IF(G716="","",I716*K716)</f>
        <v/>
      </c>
      <c r="N716" s="32" t="str">
        <f aca="false">IF(G716="","",IF(F716="","Diğer",F716))</f>
        <v/>
      </c>
    </row>
    <row r="717" customFormat="false" ht="15" hidden="false" customHeight="false" outlineLevel="0" collapsed="false">
      <c r="A717" s="33"/>
      <c r="B717" s="34"/>
      <c r="C717" s="33"/>
      <c r="D717" s="33"/>
      <c r="E717" s="33"/>
      <c r="F717" s="33"/>
      <c r="G717" s="35"/>
      <c r="H717" s="35"/>
      <c r="I717" s="29" t="str">
        <f aca="false">IF(G717="","",G717-H717)</f>
        <v/>
      </c>
      <c r="J717" s="36"/>
      <c r="K717" s="37"/>
      <c r="L717" s="33"/>
      <c r="M717" s="29" t="str">
        <f aca="false">IF(G717="","",I717*K717)</f>
        <v/>
      </c>
      <c r="N717" s="32" t="str">
        <f aca="false">IF(G717="","",IF(F717="","Diğer",F717))</f>
        <v/>
      </c>
    </row>
    <row r="718" customFormat="false" ht="15" hidden="false" customHeight="false" outlineLevel="0" collapsed="false">
      <c r="A718" s="33"/>
      <c r="B718" s="34"/>
      <c r="C718" s="33"/>
      <c r="D718" s="33"/>
      <c r="E718" s="33"/>
      <c r="F718" s="33"/>
      <c r="G718" s="35"/>
      <c r="H718" s="35"/>
      <c r="I718" s="29" t="str">
        <f aca="false">IF(G718="","",G718-H718)</f>
        <v/>
      </c>
      <c r="J718" s="36"/>
      <c r="K718" s="37"/>
      <c r="L718" s="33"/>
      <c r="M718" s="29" t="str">
        <f aca="false">IF(G718="","",I718*K718)</f>
        <v/>
      </c>
      <c r="N718" s="32" t="str">
        <f aca="false">IF(G718="","",IF(F718="","Diğer",F718))</f>
        <v/>
      </c>
    </row>
    <row r="719" customFormat="false" ht="15" hidden="false" customHeight="false" outlineLevel="0" collapsed="false">
      <c r="A719" s="33"/>
      <c r="B719" s="34"/>
      <c r="C719" s="33"/>
      <c r="D719" s="33"/>
      <c r="E719" s="33"/>
      <c r="F719" s="33"/>
      <c r="G719" s="35"/>
      <c r="H719" s="35"/>
      <c r="I719" s="29" t="str">
        <f aca="false">IF(G719="","",G719-H719)</f>
        <v/>
      </c>
      <c r="J719" s="36"/>
      <c r="K719" s="37"/>
      <c r="L719" s="33"/>
      <c r="M719" s="29" t="str">
        <f aca="false">IF(G719="","",I719*K719)</f>
        <v/>
      </c>
      <c r="N719" s="32" t="str">
        <f aca="false">IF(G719="","",IF(F719="","Diğer",F719))</f>
        <v/>
      </c>
    </row>
    <row r="720" customFormat="false" ht="15" hidden="false" customHeight="false" outlineLevel="0" collapsed="false">
      <c r="A720" s="33"/>
      <c r="B720" s="34"/>
      <c r="C720" s="33"/>
      <c r="D720" s="33"/>
      <c r="E720" s="33"/>
      <c r="F720" s="33"/>
      <c r="G720" s="35"/>
      <c r="H720" s="35"/>
      <c r="I720" s="29" t="str">
        <f aca="false">IF(G720="","",G720-H720)</f>
        <v/>
      </c>
      <c r="J720" s="36"/>
      <c r="K720" s="37"/>
      <c r="L720" s="33"/>
      <c r="M720" s="29" t="str">
        <f aca="false">IF(G720="","",I720*K720)</f>
        <v/>
      </c>
      <c r="N720" s="32" t="str">
        <f aca="false">IF(G720="","",IF(F720="","Diğer",F720))</f>
        <v/>
      </c>
    </row>
    <row r="721" customFormat="false" ht="15" hidden="false" customHeight="false" outlineLevel="0" collapsed="false">
      <c r="A721" s="33"/>
      <c r="B721" s="34"/>
      <c r="C721" s="33"/>
      <c r="D721" s="33"/>
      <c r="E721" s="33"/>
      <c r="F721" s="33"/>
      <c r="G721" s="35"/>
      <c r="H721" s="35"/>
      <c r="I721" s="29" t="str">
        <f aca="false">IF(G721="","",G721-H721)</f>
        <v/>
      </c>
      <c r="J721" s="36"/>
      <c r="K721" s="37"/>
      <c r="L721" s="33"/>
      <c r="M721" s="29" t="str">
        <f aca="false">IF(G721="","",I721*K721)</f>
        <v/>
      </c>
      <c r="N721" s="32" t="str">
        <f aca="false">IF(G721="","",IF(F721="","Diğer",F721))</f>
        <v/>
      </c>
    </row>
    <row r="722" customFormat="false" ht="15" hidden="false" customHeight="false" outlineLevel="0" collapsed="false">
      <c r="A722" s="33"/>
      <c r="B722" s="34"/>
      <c r="C722" s="33"/>
      <c r="D722" s="33"/>
      <c r="E722" s="33"/>
      <c r="F722" s="33"/>
      <c r="G722" s="35"/>
      <c r="H722" s="35"/>
      <c r="I722" s="29" t="str">
        <f aca="false">IF(G722="","",G722-H722)</f>
        <v/>
      </c>
      <c r="J722" s="36"/>
      <c r="K722" s="37"/>
      <c r="L722" s="33"/>
      <c r="M722" s="29" t="str">
        <f aca="false">IF(G722="","",I722*K722)</f>
        <v/>
      </c>
      <c r="N722" s="32" t="str">
        <f aca="false">IF(G722="","",IF(F722="","Diğer",F722))</f>
        <v/>
      </c>
    </row>
    <row r="723" customFormat="false" ht="15" hidden="false" customHeight="false" outlineLevel="0" collapsed="false">
      <c r="A723" s="33"/>
      <c r="B723" s="34"/>
      <c r="C723" s="33"/>
      <c r="D723" s="33"/>
      <c r="E723" s="33"/>
      <c r="F723" s="33"/>
      <c r="G723" s="35"/>
      <c r="H723" s="35"/>
      <c r="I723" s="29" t="str">
        <f aca="false">IF(G723="","",G723-H723)</f>
        <v/>
      </c>
      <c r="J723" s="36"/>
      <c r="K723" s="37"/>
      <c r="L723" s="33"/>
      <c r="M723" s="29" t="str">
        <f aca="false">IF(G723="","",I723*K723)</f>
        <v/>
      </c>
      <c r="N723" s="32" t="str">
        <f aca="false">IF(G723="","",IF(F723="","Diğer",F723))</f>
        <v/>
      </c>
    </row>
    <row r="724" customFormat="false" ht="15" hidden="false" customHeight="false" outlineLevel="0" collapsed="false">
      <c r="A724" s="33"/>
      <c r="B724" s="34"/>
      <c r="C724" s="33"/>
      <c r="D724" s="33"/>
      <c r="E724" s="33"/>
      <c r="F724" s="33"/>
      <c r="G724" s="35"/>
      <c r="H724" s="35"/>
      <c r="I724" s="29" t="str">
        <f aca="false">IF(G724="","",G724-H724)</f>
        <v/>
      </c>
      <c r="J724" s="36"/>
      <c r="K724" s="37"/>
      <c r="L724" s="33"/>
      <c r="M724" s="29" t="str">
        <f aca="false">IF(G724="","",I724*K724)</f>
        <v/>
      </c>
      <c r="N724" s="32" t="str">
        <f aca="false">IF(G724="","",IF(F724="","Diğer",F724))</f>
        <v/>
      </c>
    </row>
    <row r="725" customFormat="false" ht="15" hidden="false" customHeight="false" outlineLevel="0" collapsed="false">
      <c r="A725" s="33"/>
      <c r="B725" s="34"/>
      <c r="C725" s="33"/>
      <c r="D725" s="33"/>
      <c r="E725" s="33"/>
      <c r="F725" s="33"/>
      <c r="G725" s="35"/>
      <c r="H725" s="35"/>
      <c r="I725" s="29" t="str">
        <f aca="false">IF(G725="","",G725-H725)</f>
        <v/>
      </c>
      <c r="J725" s="36"/>
      <c r="K725" s="37"/>
      <c r="L725" s="33"/>
      <c r="M725" s="29" t="str">
        <f aca="false">IF(G725="","",I725*K725)</f>
        <v/>
      </c>
      <c r="N725" s="32" t="str">
        <f aca="false">IF(G725="","",IF(F725="","Diğer",F725))</f>
        <v/>
      </c>
    </row>
    <row r="726" customFormat="false" ht="15" hidden="false" customHeight="false" outlineLevel="0" collapsed="false">
      <c r="A726" s="33"/>
      <c r="B726" s="34"/>
      <c r="C726" s="33"/>
      <c r="D726" s="33"/>
      <c r="E726" s="33"/>
      <c r="F726" s="33"/>
      <c r="G726" s="35"/>
      <c r="H726" s="35"/>
      <c r="I726" s="29" t="str">
        <f aca="false">IF(G726="","",G726-H726)</f>
        <v/>
      </c>
      <c r="J726" s="36"/>
      <c r="K726" s="37"/>
      <c r="L726" s="33"/>
      <c r="M726" s="29" t="str">
        <f aca="false">IF(G726="","",I726*K726)</f>
        <v/>
      </c>
      <c r="N726" s="32" t="str">
        <f aca="false">IF(G726="","",IF(F726="","Diğer",F726))</f>
        <v/>
      </c>
    </row>
    <row r="727" customFormat="false" ht="15" hidden="false" customHeight="false" outlineLevel="0" collapsed="false">
      <c r="A727" s="33"/>
      <c r="B727" s="34"/>
      <c r="C727" s="33"/>
      <c r="D727" s="33"/>
      <c r="E727" s="33"/>
      <c r="F727" s="33"/>
      <c r="G727" s="35"/>
      <c r="H727" s="35"/>
      <c r="I727" s="29" t="str">
        <f aca="false">IF(G727="","",G727-H727)</f>
        <v/>
      </c>
      <c r="J727" s="36"/>
      <c r="K727" s="37"/>
      <c r="L727" s="33"/>
      <c r="M727" s="29" t="str">
        <f aca="false">IF(G727="","",I727*K727)</f>
        <v/>
      </c>
      <c r="N727" s="32" t="str">
        <f aca="false">IF(G727="","",IF(F727="","Diğer",F727))</f>
        <v/>
      </c>
    </row>
    <row r="728" customFormat="false" ht="15" hidden="false" customHeight="false" outlineLevel="0" collapsed="false">
      <c r="A728" s="33"/>
      <c r="B728" s="34"/>
      <c r="C728" s="33"/>
      <c r="D728" s="33"/>
      <c r="E728" s="33"/>
      <c r="F728" s="33"/>
      <c r="G728" s="35"/>
      <c r="H728" s="35"/>
      <c r="I728" s="29" t="str">
        <f aca="false">IF(G728="","",G728-H728)</f>
        <v/>
      </c>
      <c r="J728" s="36"/>
      <c r="K728" s="37"/>
      <c r="L728" s="33"/>
      <c r="M728" s="29" t="str">
        <f aca="false">IF(G728="","",I728*K728)</f>
        <v/>
      </c>
      <c r="N728" s="32" t="str">
        <f aca="false">IF(G728="","",IF(F728="","Diğer",F728))</f>
        <v/>
      </c>
    </row>
    <row r="729" customFormat="false" ht="15" hidden="false" customHeight="false" outlineLevel="0" collapsed="false">
      <c r="A729" s="33"/>
      <c r="B729" s="34"/>
      <c r="C729" s="33"/>
      <c r="D729" s="33"/>
      <c r="E729" s="33"/>
      <c r="F729" s="33"/>
      <c r="G729" s="35"/>
      <c r="H729" s="35"/>
      <c r="I729" s="29" t="str">
        <f aca="false">IF(G729="","",G729-H729)</f>
        <v/>
      </c>
      <c r="J729" s="36"/>
      <c r="K729" s="37"/>
      <c r="L729" s="33"/>
      <c r="M729" s="29" t="str">
        <f aca="false">IF(G729="","",I729*K729)</f>
        <v/>
      </c>
      <c r="N729" s="32" t="str">
        <f aca="false">IF(G729="","",IF(F729="","Diğer",F729))</f>
        <v/>
      </c>
    </row>
    <row r="730" customFormat="false" ht="15" hidden="false" customHeight="false" outlineLevel="0" collapsed="false">
      <c r="A730" s="33"/>
      <c r="B730" s="34"/>
      <c r="C730" s="33"/>
      <c r="D730" s="33"/>
      <c r="E730" s="33"/>
      <c r="F730" s="33"/>
      <c r="G730" s="35"/>
      <c r="H730" s="35"/>
      <c r="I730" s="29" t="str">
        <f aca="false">IF(G730="","",G730-H730)</f>
        <v/>
      </c>
      <c r="J730" s="36"/>
      <c r="K730" s="37"/>
      <c r="L730" s="33"/>
      <c r="M730" s="29" t="str">
        <f aca="false">IF(G730="","",I730*K730)</f>
        <v/>
      </c>
      <c r="N730" s="32" t="str">
        <f aca="false">IF(G730="","",IF(F730="","Diğer",F730))</f>
        <v/>
      </c>
    </row>
    <row r="731" customFormat="false" ht="15" hidden="false" customHeight="false" outlineLevel="0" collapsed="false">
      <c r="A731" s="33"/>
      <c r="B731" s="34"/>
      <c r="C731" s="33"/>
      <c r="D731" s="33"/>
      <c r="E731" s="33"/>
      <c r="F731" s="33"/>
      <c r="G731" s="35"/>
      <c r="H731" s="35"/>
      <c r="I731" s="29" t="str">
        <f aca="false">IF(G731="","",G731-H731)</f>
        <v/>
      </c>
      <c r="J731" s="36"/>
      <c r="K731" s="37"/>
      <c r="L731" s="33"/>
      <c r="M731" s="29" t="str">
        <f aca="false">IF(G731="","",I731*K731)</f>
        <v/>
      </c>
      <c r="N731" s="32" t="str">
        <f aca="false">IF(G731="","",IF(F731="","Diğer",F731))</f>
        <v/>
      </c>
    </row>
    <row r="732" customFormat="false" ht="15" hidden="false" customHeight="false" outlineLevel="0" collapsed="false">
      <c r="A732" s="33"/>
      <c r="B732" s="34"/>
      <c r="C732" s="33"/>
      <c r="D732" s="33"/>
      <c r="E732" s="33"/>
      <c r="F732" s="33"/>
      <c r="G732" s="35"/>
      <c r="H732" s="35"/>
      <c r="I732" s="29" t="str">
        <f aca="false">IF(G732="","",G732-H732)</f>
        <v/>
      </c>
      <c r="J732" s="36"/>
      <c r="K732" s="37"/>
      <c r="L732" s="33"/>
      <c r="M732" s="29" t="str">
        <f aca="false">IF(G732="","",I732*K732)</f>
        <v/>
      </c>
      <c r="N732" s="32" t="str">
        <f aca="false">IF(G732="","",IF(F732="","Diğer",F732))</f>
        <v/>
      </c>
    </row>
    <row r="733" customFormat="false" ht="15" hidden="false" customHeight="false" outlineLevel="0" collapsed="false">
      <c r="A733" s="33"/>
      <c r="B733" s="34"/>
      <c r="C733" s="33"/>
      <c r="D733" s="33"/>
      <c r="E733" s="33"/>
      <c r="F733" s="33"/>
      <c r="G733" s="35"/>
      <c r="H733" s="35"/>
      <c r="I733" s="29" t="str">
        <f aca="false">IF(G733="","",G733-H733)</f>
        <v/>
      </c>
      <c r="J733" s="36"/>
      <c r="K733" s="37"/>
      <c r="L733" s="33"/>
      <c r="M733" s="29" t="str">
        <f aca="false">IF(G733="","",I733*K733)</f>
        <v/>
      </c>
      <c r="N733" s="32" t="str">
        <f aca="false">IF(G733="","",IF(F733="","Diğer",F733))</f>
        <v/>
      </c>
    </row>
    <row r="734" customFormat="false" ht="15" hidden="false" customHeight="false" outlineLevel="0" collapsed="false">
      <c r="A734" s="33"/>
      <c r="B734" s="34"/>
      <c r="C734" s="33"/>
      <c r="D734" s="33"/>
      <c r="E734" s="33"/>
      <c r="F734" s="33"/>
      <c r="G734" s="35"/>
      <c r="H734" s="35"/>
      <c r="I734" s="29" t="str">
        <f aca="false">IF(G734="","",G734-H734)</f>
        <v/>
      </c>
      <c r="J734" s="36"/>
      <c r="K734" s="37"/>
      <c r="L734" s="33"/>
      <c r="M734" s="29" t="str">
        <f aca="false">IF(G734="","",I734*K734)</f>
        <v/>
      </c>
      <c r="N734" s="32" t="str">
        <f aca="false">IF(G734="","",IF(F734="","Diğer",F734))</f>
        <v/>
      </c>
    </row>
    <row r="735" customFormat="false" ht="15" hidden="false" customHeight="false" outlineLevel="0" collapsed="false">
      <c r="A735" s="33"/>
      <c r="B735" s="34"/>
      <c r="C735" s="33"/>
      <c r="D735" s="33"/>
      <c r="E735" s="33"/>
      <c r="F735" s="33"/>
      <c r="G735" s="35"/>
      <c r="H735" s="35"/>
      <c r="I735" s="29" t="str">
        <f aca="false">IF(G735="","",G735-H735)</f>
        <v/>
      </c>
      <c r="J735" s="36"/>
      <c r="K735" s="37"/>
      <c r="L735" s="33"/>
      <c r="M735" s="29" t="str">
        <f aca="false">IF(G735="","",I735*K735)</f>
        <v/>
      </c>
      <c r="N735" s="32" t="str">
        <f aca="false">IF(G735="","",IF(F735="","Diğer",F735))</f>
        <v/>
      </c>
    </row>
    <row r="736" customFormat="false" ht="15" hidden="false" customHeight="false" outlineLevel="0" collapsed="false">
      <c r="A736" s="33"/>
      <c r="B736" s="34"/>
      <c r="C736" s="33"/>
      <c r="D736" s="33"/>
      <c r="E736" s="33"/>
      <c r="F736" s="33"/>
      <c r="G736" s="35"/>
      <c r="H736" s="35"/>
      <c r="I736" s="29" t="str">
        <f aca="false">IF(G736="","",G736-H736)</f>
        <v/>
      </c>
      <c r="J736" s="36"/>
      <c r="K736" s="37"/>
      <c r="L736" s="33"/>
      <c r="M736" s="29" t="str">
        <f aca="false">IF(G736="","",I736*K736)</f>
        <v/>
      </c>
      <c r="N736" s="32" t="str">
        <f aca="false">IF(G736="","",IF(F736="","Diğer",F736))</f>
        <v/>
      </c>
    </row>
    <row r="737" customFormat="false" ht="15" hidden="false" customHeight="false" outlineLevel="0" collapsed="false">
      <c r="A737" s="33"/>
      <c r="B737" s="34"/>
      <c r="C737" s="33"/>
      <c r="D737" s="33"/>
      <c r="E737" s="33"/>
      <c r="F737" s="33"/>
      <c r="G737" s="35"/>
      <c r="H737" s="35"/>
      <c r="I737" s="29" t="str">
        <f aca="false">IF(G737="","",G737-H737)</f>
        <v/>
      </c>
      <c r="J737" s="36"/>
      <c r="K737" s="37"/>
      <c r="L737" s="33"/>
      <c r="M737" s="29" t="str">
        <f aca="false">IF(G737="","",I737*K737)</f>
        <v/>
      </c>
      <c r="N737" s="32" t="str">
        <f aca="false">IF(G737="","",IF(F737="","Diğer",F737))</f>
        <v/>
      </c>
    </row>
    <row r="738" customFormat="false" ht="15" hidden="false" customHeight="false" outlineLevel="0" collapsed="false">
      <c r="A738" s="33"/>
      <c r="B738" s="34"/>
      <c r="C738" s="33"/>
      <c r="D738" s="33"/>
      <c r="E738" s="33"/>
      <c r="F738" s="33"/>
      <c r="G738" s="35"/>
      <c r="H738" s="35"/>
      <c r="I738" s="29" t="str">
        <f aca="false">IF(G738="","",G738-H738)</f>
        <v/>
      </c>
      <c r="J738" s="36"/>
      <c r="K738" s="37"/>
      <c r="L738" s="33"/>
      <c r="M738" s="29" t="str">
        <f aca="false">IF(G738="","",I738*K738)</f>
        <v/>
      </c>
      <c r="N738" s="32" t="str">
        <f aca="false">IF(G738="","",IF(F738="","Diğer",F738))</f>
        <v/>
      </c>
    </row>
    <row r="739" customFormat="false" ht="15" hidden="false" customHeight="false" outlineLevel="0" collapsed="false">
      <c r="A739" s="33"/>
      <c r="B739" s="34"/>
      <c r="C739" s="33"/>
      <c r="D739" s="33"/>
      <c r="E739" s="33"/>
      <c r="F739" s="33"/>
      <c r="G739" s="35"/>
      <c r="H739" s="35"/>
      <c r="I739" s="29" t="str">
        <f aca="false">IF(G739="","",G739-H739)</f>
        <v/>
      </c>
      <c r="J739" s="36"/>
      <c r="K739" s="37"/>
      <c r="L739" s="33"/>
      <c r="M739" s="29" t="str">
        <f aca="false">IF(G739="","",I739*K739)</f>
        <v/>
      </c>
      <c r="N739" s="32" t="str">
        <f aca="false">IF(G739="","",IF(F739="","Diğer",F739))</f>
        <v/>
      </c>
    </row>
    <row r="740" customFormat="false" ht="15" hidden="false" customHeight="false" outlineLevel="0" collapsed="false">
      <c r="A740" s="33"/>
      <c r="B740" s="34"/>
      <c r="C740" s="33"/>
      <c r="D740" s="33"/>
      <c r="E740" s="33"/>
      <c r="F740" s="33"/>
      <c r="G740" s="35"/>
      <c r="H740" s="35"/>
      <c r="I740" s="29" t="str">
        <f aca="false">IF(G740="","",G740-H740)</f>
        <v/>
      </c>
      <c r="J740" s="36"/>
      <c r="K740" s="37"/>
      <c r="L740" s="33"/>
      <c r="M740" s="29" t="str">
        <f aca="false">IF(G740="","",I740*K740)</f>
        <v/>
      </c>
      <c r="N740" s="32" t="str">
        <f aca="false">IF(G740="","",IF(F740="","Diğer",F740))</f>
        <v/>
      </c>
    </row>
    <row r="741" customFormat="false" ht="15" hidden="false" customHeight="false" outlineLevel="0" collapsed="false">
      <c r="A741" s="33"/>
      <c r="B741" s="34"/>
      <c r="C741" s="33"/>
      <c r="D741" s="33"/>
      <c r="E741" s="33"/>
      <c r="F741" s="33"/>
      <c r="G741" s="35"/>
      <c r="H741" s="35"/>
      <c r="I741" s="29" t="str">
        <f aca="false">IF(G741="","",G741-H741)</f>
        <v/>
      </c>
      <c r="J741" s="36"/>
      <c r="K741" s="37"/>
      <c r="L741" s="33"/>
      <c r="M741" s="29" t="str">
        <f aca="false">IF(G741="","",I741*K741)</f>
        <v/>
      </c>
      <c r="N741" s="32" t="str">
        <f aca="false">IF(G741="","",IF(F741="","Diğer",F741))</f>
        <v/>
      </c>
    </row>
    <row r="742" customFormat="false" ht="15" hidden="false" customHeight="false" outlineLevel="0" collapsed="false">
      <c r="A742" s="33"/>
      <c r="B742" s="34"/>
      <c r="C742" s="33"/>
      <c r="D742" s="33"/>
      <c r="E742" s="33"/>
      <c r="F742" s="33"/>
      <c r="G742" s="35"/>
      <c r="H742" s="35"/>
      <c r="I742" s="29" t="str">
        <f aca="false">IF(G742="","",G742-H742)</f>
        <v/>
      </c>
      <c r="J742" s="36"/>
      <c r="K742" s="37"/>
      <c r="L742" s="33"/>
      <c r="M742" s="29" t="str">
        <f aca="false">IF(G742="","",I742*K742)</f>
        <v/>
      </c>
      <c r="N742" s="32" t="str">
        <f aca="false">IF(G742="","",IF(F742="","Diğer",F742))</f>
        <v/>
      </c>
    </row>
    <row r="743" customFormat="false" ht="15" hidden="false" customHeight="false" outlineLevel="0" collapsed="false">
      <c r="A743" s="33"/>
      <c r="B743" s="34"/>
      <c r="C743" s="33"/>
      <c r="D743" s="33"/>
      <c r="E743" s="33"/>
      <c r="F743" s="33"/>
      <c r="G743" s="35"/>
      <c r="H743" s="35"/>
      <c r="I743" s="29" t="str">
        <f aca="false">IF(G743="","",G743-H743)</f>
        <v/>
      </c>
      <c r="J743" s="36"/>
      <c r="K743" s="37"/>
      <c r="L743" s="33"/>
      <c r="M743" s="29" t="str">
        <f aca="false">IF(G743="","",I743*K743)</f>
        <v/>
      </c>
      <c r="N743" s="32" t="str">
        <f aca="false">IF(G743="","",IF(F743="","Diğer",F743))</f>
        <v/>
      </c>
    </row>
    <row r="744" customFormat="false" ht="15" hidden="false" customHeight="false" outlineLevel="0" collapsed="false">
      <c r="A744" s="33"/>
      <c r="B744" s="34"/>
      <c r="C744" s="33"/>
      <c r="D744" s="33"/>
      <c r="E744" s="33"/>
      <c r="F744" s="33"/>
      <c r="G744" s="35"/>
      <c r="H744" s="35"/>
      <c r="I744" s="29" t="str">
        <f aca="false">IF(G744="","",G744-H744)</f>
        <v/>
      </c>
      <c r="J744" s="36"/>
      <c r="K744" s="37"/>
      <c r="L744" s="33"/>
      <c r="M744" s="29" t="str">
        <f aca="false">IF(G744="","",I744*K744)</f>
        <v/>
      </c>
      <c r="N744" s="32" t="str">
        <f aca="false">IF(G744="","",IF(F744="","Diğer",F744))</f>
        <v/>
      </c>
    </row>
    <row r="745" customFormat="false" ht="15" hidden="false" customHeight="false" outlineLevel="0" collapsed="false">
      <c r="A745" s="33"/>
      <c r="B745" s="34"/>
      <c r="C745" s="33"/>
      <c r="D745" s="33"/>
      <c r="E745" s="33"/>
      <c r="F745" s="33"/>
      <c r="G745" s="35"/>
      <c r="H745" s="35"/>
      <c r="I745" s="29" t="str">
        <f aca="false">IF(G745="","",G745-H745)</f>
        <v/>
      </c>
      <c r="J745" s="36"/>
      <c r="K745" s="37"/>
      <c r="L745" s="33"/>
      <c r="M745" s="29" t="str">
        <f aca="false">IF(G745="","",I745*K745)</f>
        <v/>
      </c>
      <c r="N745" s="32" t="str">
        <f aca="false">IF(G745="","",IF(F745="","Diğer",F745))</f>
        <v/>
      </c>
    </row>
    <row r="746" customFormat="false" ht="15" hidden="false" customHeight="false" outlineLevel="0" collapsed="false">
      <c r="A746" s="33"/>
      <c r="B746" s="34"/>
      <c r="C746" s="33"/>
      <c r="D746" s="33"/>
      <c r="E746" s="33"/>
      <c r="F746" s="33"/>
      <c r="G746" s="35"/>
      <c r="H746" s="35"/>
      <c r="I746" s="29" t="str">
        <f aca="false">IF(G746="","",G746-H746)</f>
        <v/>
      </c>
      <c r="J746" s="36"/>
      <c r="K746" s="37"/>
      <c r="L746" s="33"/>
      <c r="M746" s="29" t="str">
        <f aca="false">IF(G746="","",I746*K746)</f>
        <v/>
      </c>
      <c r="N746" s="32" t="str">
        <f aca="false">IF(G746="","",IF(F746="","Diğer",F746))</f>
        <v/>
      </c>
    </row>
    <row r="747" customFormat="false" ht="15" hidden="false" customHeight="false" outlineLevel="0" collapsed="false">
      <c r="A747" s="33"/>
      <c r="B747" s="34"/>
      <c r="C747" s="33"/>
      <c r="D747" s="33"/>
      <c r="E747" s="33"/>
      <c r="F747" s="33"/>
      <c r="G747" s="35"/>
      <c r="H747" s="35"/>
      <c r="I747" s="29" t="str">
        <f aca="false">IF(G747="","",G747-H747)</f>
        <v/>
      </c>
      <c r="J747" s="36"/>
      <c r="K747" s="37"/>
      <c r="L747" s="33"/>
      <c r="M747" s="29" t="str">
        <f aca="false">IF(G747="","",I747*K747)</f>
        <v/>
      </c>
      <c r="N747" s="32" t="str">
        <f aca="false">IF(G747="","",IF(F747="","Diğer",F747))</f>
        <v/>
      </c>
    </row>
    <row r="748" customFormat="false" ht="15" hidden="false" customHeight="false" outlineLevel="0" collapsed="false">
      <c r="A748" s="33"/>
      <c r="B748" s="34"/>
      <c r="C748" s="33"/>
      <c r="D748" s="33"/>
      <c r="E748" s="33"/>
      <c r="F748" s="33"/>
      <c r="G748" s="35"/>
      <c r="H748" s="35"/>
      <c r="I748" s="29" t="str">
        <f aca="false">IF(G748="","",G748-H748)</f>
        <v/>
      </c>
      <c r="J748" s="36"/>
      <c r="K748" s="37"/>
      <c r="L748" s="33"/>
      <c r="M748" s="29" t="str">
        <f aca="false">IF(G748="","",I748*K748)</f>
        <v/>
      </c>
      <c r="N748" s="32" t="str">
        <f aca="false">IF(G748="","",IF(F748="","Diğer",F748))</f>
        <v/>
      </c>
    </row>
    <row r="749" customFormat="false" ht="15" hidden="false" customHeight="false" outlineLevel="0" collapsed="false">
      <c r="A749" s="33"/>
      <c r="B749" s="34"/>
      <c r="C749" s="33"/>
      <c r="D749" s="33"/>
      <c r="E749" s="33"/>
      <c r="F749" s="33"/>
      <c r="G749" s="35"/>
      <c r="H749" s="35"/>
      <c r="I749" s="29" t="str">
        <f aca="false">IF(G749="","",G749-H749)</f>
        <v/>
      </c>
      <c r="J749" s="36"/>
      <c r="K749" s="37"/>
      <c r="L749" s="33"/>
      <c r="M749" s="29" t="str">
        <f aca="false">IF(G749="","",I749*K749)</f>
        <v/>
      </c>
      <c r="N749" s="32" t="str">
        <f aca="false">IF(G749="","",IF(F749="","Diğer",F749))</f>
        <v/>
      </c>
    </row>
    <row r="750" customFormat="false" ht="15" hidden="false" customHeight="false" outlineLevel="0" collapsed="false">
      <c r="A750" s="33"/>
      <c r="B750" s="34"/>
      <c r="C750" s="33"/>
      <c r="D750" s="33"/>
      <c r="E750" s="33"/>
      <c r="F750" s="33"/>
      <c r="G750" s="35"/>
      <c r="H750" s="35"/>
      <c r="I750" s="29" t="str">
        <f aca="false">IF(G750="","",G750-H750)</f>
        <v/>
      </c>
      <c r="J750" s="36"/>
      <c r="K750" s="37"/>
      <c r="L750" s="33"/>
      <c r="M750" s="29" t="str">
        <f aca="false">IF(G750="","",I750*K750)</f>
        <v/>
      </c>
      <c r="N750" s="32" t="str">
        <f aca="false">IF(G750="","",IF(F750="","Diğer",F750))</f>
        <v/>
      </c>
    </row>
    <row r="751" customFormat="false" ht="15" hidden="false" customHeight="false" outlineLevel="0" collapsed="false">
      <c r="A751" s="33"/>
      <c r="B751" s="34"/>
      <c r="C751" s="33"/>
      <c r="D751" s="33"/>
      <c r="E751" s="33"/>
      <c r="F751" s="33"/>
      <c r="G751" s="35"/>
      <c r="H751" s="35"/>
      <c r="I751" s="29" t="str">
        <f aca="false">IF(G751="","",G751-H751)</f>
        <v/>
      </c>
      <c r="J751" s="36"/>
      <c r="K751" s="37"/>
      <c r="L751" s="33"/>
      <c r="M751" s="29" t="str">
        <f aca="false">IF(G751="","",I751*K751)</f>
        <v/>
      </c>
      <c r="N751" s="32" t="str">
        <f aca="false">IF(G751="","",IF(F751="","Diğer",F751))</f>
        <v/>
      </c>
    </row>
    <row r="752" customFormat="false" ht="15" hidden="false" customHeight="false" outlineLevel="0" collapsed="false">
      <c r="A752" s="33"/>
      <c r="B752" s="34"/>
      <c r="C752" s="33"/>
      <c r="D752" s="33"/>
      <c r="E752" s="33"/>
      <c r="F752" s="33"/>
      <c r="G752" s="35"/>
      <c r="H752" s="35"/>
      <c r="I752" s="29" t="str">
        <f aca="false">IF(G752="","",G752-H752)</f>
        <v/>
      </c>
      <c r="J752" s="36"/>
      <c r="K752" s="37"/>
      <c r="L752" s="33"/>
      <c r="M752" s="29" t="str">
        <f aca="false">IF(G752="","",I752*K752)</f>
        <v/>
      </c>
      <c r="N752" s="32" t="str">
        <f aca="false">IF(G752="","",IF(F752="","Diğer",F752))</f>
        <v/>
      </c>
    </row>
    <row r="753" customFormat="false" ht="15" hidden="false" customHeight="false" outlineLevel="0" collapsed="false">
      <c r="A753" s="33"/>
      <c r="B753" s="34"/>
      <c r="C753" s="33"/>
      <c r="D753" s="33"/>
      <c r="E753" s="33"/>
      <c r="F753" s="33"/>
      <c r="G753" s="35"/>
      <c r="H753" s="35"/>
      <c r="I753" s="29" t="str">
        <f aca="false">IF(G753="","",G753-H753)</f>
        <v/>
      </c>
      <c r="J753" s="36"/>
      <c r="K753" s="37"/>
      <c r="L753" s="33"/>
      <c r="M753" s="29" t="str">
        <f aca="false">IF(G753="","",I753*K753)</f>
        <v/>
      </c>
      <c r="N753" s="32" t="str">
        <f aca="false">IF(G753="","",IF(F753="","Diğer",F753))</f>
        <v/>
      </c>
    </row>
    <row r="754" customFormat="false" ht="15" hidden="false" customHeight="false" outlineLevel="0" collapsed="false">
      <c r="A754" s="33"/>
      <c r="B754" s="34"/>
      <c r="C754" s="33"/>
      <c r="D754" s="33"/>
      <c r="E754" s="33"/>
      <c r="F754" s="33"/>
      <c r="G754" s="35"/>
      <c r="H754" s="35"/>
      <c r="I754" s="29" t="str">
        <f aca="false">IF(G754="","",G754-H754)</f>
        <v/>
      </c>
      <c r="J754" s="36"/>
      <c r="K754" s="37"/>
      <c r="L754" s="33"/>
      <c r="M754" s="29" t="str">
        <f aca="false">IF(G754="","",I754*K754)</f>
        <v/>
      </c>
      <c r="N754" s="32" t="str">
        <f aca="false">IF(G754="","",IF(F754="","Diğer",F754))</f>
        <v/>
      </c>
    </row>
    <row r="755" customFormat="false" ht="15" hidden="false" customHeight="false" outlineLevel="0" collapsed="false">
      <c r="A755" s="33"/>
      <c r="B755" s="34"/>
      <c r="C755" s="33"/>
      <c r="D755" s="33"/>
      <c r="E755" s="33"/>
      <c r="F755" s="33"/>
      <c r="G755" s="35"/>
      <c r="H755" s="35"/>
      <c r="I755" s="29" t="str">
        <f aca="false">IF(G755="","",G755-H755)</f>
        <v/>
      </c>
      <c r="J755" s="36"/>
      <c r="K755" s="37"/>
      <c r="L755" s="33"/>
      <c r="M755" s="29" t="str">
        <f aca="false">IF(G755="","",I755*K755)</f>
        <v/>
      </c>
      <c r="N755" s="32" t="str">
        <f aca="false">IF(G755="","",IF(F755="","Diğer",F755))</f>
        <v/>
      </c>
    </row>
    <row r="756" customFormat="false" ht="15" hidden="false" customHeight="false" outlineLevel="0" collapsed="false">
      <c r="A756" s="33"/>
      <c r="B756" s="34"/>
      <c r="C756" s="33"/>
      <c r="D756" s="33"/>
      <c r="E756" s="33"/>
      <c r="F756" s="33"/>
      <c r="G756" s="35"/>
      <c r="H756" s="35"/>
      <c r="I756" s="29" t="str">
        <f aca="false">IF(G756="","",G756-H756)</f>
        <v/>
      </c>
      <c r="J756" s="36"/>
      <c r="K756" s="37"/>
      <c r="L756" s="33"/>
      <c r="M756" s="29" t="str">
        <f aca="false">IF(G756="","",I756*K756)</f>
        <v/>
      </c>
      <c r="N756" s="32" t="str">
        <f aca="false">IF(G756="","",IF(F756="","Diğer",F756))</f>
        <v/>
      </c>
    </row>
    <row r="757" customFormat="false" ht="15" hidden="false" customHeight="false" outlineLevel="0" collapsed="false">
      <c r="A757" s="33"/>
      <c r="B757" s="34"/>
      <c r="C757" s="33"/>
      <c r="D757" s="33"/>
      <c r="E757" s="33"/>
      <c r="F757" s="33"/>
      <c r="G757" s="35"/>
      <c r="H757" s="35"/>
      <c r="I757" s="29" t="str">
        <f aca="false">IF(G757="","",G757-H757)</f>
        <v/>
      </c>
      <c r="J757" s="36"/>
      <c r="K757" s="37"/>
      <c r="L757" s="33"/>
      <c r="M757" s="29" t="str">
        <f aca="false">IF(G757="","",I757*K757)</f>
        <v/>
      </c>
      <c r="N757" s="32" t="str">
        <f aca="false">IF(G757="","",IF(F757="","Diğer",F757))</f>
        <v/>
      </c>
    </row>
    <row r="758" customFormat="false" ht="15" hidden="false" customHeight="false" outlineLevel="0" collapsed="false">
      <c r="A758" s="33"/>
      <c r="B758" s="34"/>
      <c r="C758" s="33"/>
      <c r="D758" s="33"/>
      <c r="E758" s="33"/>
      <c r="F758" s="33"/>
      <c r="G758" s="35"/>
      <c r="H758" s="35"/>
      <c r="I758" s="29" t="str">
        <f aca="false">IF(G758="","",G758-H758)</f>
        <v/>
      </c>
      <c r="J758" s="36"/>
      <c r="K758" s="37"/>
      <c r="L758" s="33"/>
      <c r="M758" s="29" t="str">
        <f aca="false">IF(G758="","",I758*K758)</f>
        <v/>
      </c>
      <c r="N758" s="32" t="str">
        <f aca="false">IF(G758="","",IF(F758="","Diğer",F758))</f>
        <v/>
      </c>
    </row>
    <row r="759" customFormat="false" ht="15" hidden="false" customHeight="false" outlineLevel="0" collapsed="false">
      <c r="A759" s="33"/>
      <c r="B759" s="34"/>
      <c r="C759" s="33"/>
      <c r="D759" s="33"/>
      <c r="E759" s="33"/>
      <c r="F759" s="33"/>
      <c r="G759" s="35"/>
      <c r="H759" s="35"/>
      <c r="I759" s="29" t="str">
        <f aca="false">IF(G759="","",G759-H759)</f>
        <v/>
      </c>
      <c r="J759" s="36"/>
      <c r="K759" s="37"/>
      <c r="L759" s="33"/>
      <c r="M759" s="29" t="str">
        <f aca="false">IF(G759="","",I759*K759)</f>
        <v/>
      </c>
      <c r="N759" s="32" t="str">
        <f aca="false">IF(G759="","",IF(F759="","Diğer",F759))</f>
        <v/>
      </c>
    </row>
    <row r="760" customFormat="false" ht="15" hidden="false" customHeight="false" outlineLevel="0" collapsed="false">
      <c r="A760" s="33"/>
      <c r="B760" s="34"/>
      <c r="C760" s="33"/>
      <c r="D760" s="33"/>
      <c r="E760" s="33"/>
      <c r="F760" s="33"/>
      <c r="G760" s="35"/>
      <c r="H760" s="35"/>
      <c r="I760" s="29" t="str">
        <f aca="false">IF(G760="","",G760-H760)</f>
        <v/>
      </c>
      <c r="J760" s="36"/>
      <c r="K760" s="37"/>
      <c r="L760" s="33"/>
      <c r="M760" s="29" t="str">
        <f aca="false">IF(G760="","",I760*K760)</f>
        <v/>
      </c>
      <c r="N760" s="32" t="str">
        <f aca="false">IF(G760="","",IF(F760="","Diğer",F760))</f>
        <v/>
      </c>
    </row>
    <row r="761" customFormat="false" ht="15" hidden="false" customHeight="false" outlineLevel="0" collapsed="false">
      <c r="A761" s="33"/>
      <c r="B761" s="34"/>
      <c r="C761" s="33"/>
      <c r="D761" s="33"/>
      <c r="E761" s="33"/>
      <c r="F761" s="33"/>
      <c r="G761" s="35"/>
      <c r="H761" s="35"/>
      <c r="I761" s="29" t="str">
        <f aca="false">IF(G761="","",G761-H761)</f>
        <v/>
      </c>
      <c r="J761" s="36"/>
      <c r="K761" s="37"/>
      <c r="L761" s="33"/>
      <c r="M761" s="29" t="str">
        <f aca="false">IF(G761="","",I761*K761)</f>
        <v/>
      </c>
      <c r="N761" s="32" t="str">
        <f aca="false">IF(G761="","",IF(F761="","Diğer",F761))</f>
        <v/>
      </c>
    </row>
    <row r="762" customFormat="false" ht="15" hidden="false" customHeight="false" outlineLevel="0" collapsed="false">
      <c r="A762" s="33"/>
      <c r="B762" s="34"/>
      <c r="C762" s="33"/>
      <c r="D762" s="33"/>
      <c r="E762" s="33"/>
      <c r="F762" s="33"/>
      <c r="G762" s="35"/>
      <c r="H762" s="35"/>
      <c r="I762" s="29" t="str">
        <f aca="false">IF(G762="","",G762-H762)</f>
        <v/>
      </c>
      <c r="J762" s="36"/>
      <c r="K762" s="37"/>
      <c r="L762" s="33"/>
      <c r="M762" s="29" t="str">
        <f aca="false">IF(G762="","",I762*K762)</f>
        <v/>
      </c>
      <c r="N762" s="32" t="str">
        <f aca="false">IF(G762="","",IF(F762="","Diğer",F762))</f>
        <v/>
      </c>
    </row>
    <row r="763" customFormat="false" ht="15" hidden="false" customHeight="false" outlineLevel="0" collapsed="false">
      <c r="A763" s="33"/>
      <c r="B763" s="34"/>
      <c r="C763" s="33"/>
      <c r="D763" s="33"/>
      <c r="E763" s="33"/>
      <c r="F763" s="33"/>
      <c r="G763" s="35"/>
      <c r="H763" s="35"/>
      <c r="I763" s="29" t="str">
        <f aca="false">IF(G763="","",G763-H763)</f>
        <v/>
      </c>
      <c r="J763" s="36"/>
      <c r="K763" s="37"/>
      <c r="L763" s="33"/>
      <c r="M763" s="29" t="str">
        <f aca="false">IF(G763="","",I763*K763)</f>
        <v/>
      </c>
      <c r="N763" s="32" t="str">
        <f aca="false">IF(G763="","",IF(F763="","Diğer",F763))</f>
        <v/>
      </c>
    </row>
    <row r="764" customFormat="false" ht="15" hidden="false" customHeight="false" outlineLevel="0" collapsed="false">
      <c r="A764" s="33"/>
      <c r="B764" s="34"/>
      <c r="C764" s="33"/>
      <c r="D764" s="33"/>
      <c r="E764" s="33"/>
      <c r="F764" s="33"/>
      <c r="G764" s="35"/>
      <c r="H764" s="35"/>
      <c r="I764" s="29" t="str">
        <f aca="false">IF(G764="","",G764-H764)</f>
        <v/>
      </c>
      <c r="J764" s="36"/>
      <c r="K764" s="37"/>
      <c r="L764" s="33"/>
      <c r="M764" s="29" t="str">
        <f aca="false">IF(G764="","",I764*K764)</f>
        <v/>
      </c>
      <c r="N764" s="32" t="str">
        <f aca="false">IF(G764="","",IF(F764="","Diğer",F764))</f>
        <v/>
      </c>
    </row>
    <row r="765" customFormat="false" ht="15" hidden="false" customHeight="false" outlineLevel="0" collapsed="false">
      <c r="A765" s="33"/>
      <c r="B765" s="34"/>
      <c r="C765" s="33"/>
      <c r="D765" s="33"/>
      <c r="E765" s="33"/>
      <c r="F765" s="33"/>
      <c r="G765" s="35"/>
      <c r="H765" s="35"/>
      <c r="I765" s="29" t="str">
        <f aca="false">IF(G765="","",G765-H765)</f>
        <v/>
      </c>
      <c r="J765" s="36"/>
      <c r="K765" s="37"/>
      <c r="L765" s="33"/>
      <c r="M765" s="29" t="str">
        <f aca="false">IF(G765="","",I765*K765)</f>
        <v/>
      </c>
      <c r="N765" s="32" t="str">
        <f aca="false">IF(G765="","",IF(F765="","Diğer",F765))</f>
        <v/>
      </c>
    </row>
    <row r="766" customFormat="false" ht="15" hidden="false" customHeight="false" outlineLevel="0" collapsed="false">
      <c r="A766" s="33"/>
      <c r="B766" s="34"/>
      <c r="C766" s="33"/>
      <c r="D766" s="33"/>
      <c r="E766" s="33"/>
      <c r="F766" s="33"/>
      <c r="G766" s="35"/>
      <c r="H766" s="35"/>
      <c r="I766" s="29" t="str">
        <f aca="false">IF(G766="","",G766-H766)</f>
        <v/>
      </c>
      <c r="J766" s="36"/>
      <c r="K766" s="37"/>
      <c r="L766" s="33"/>
      <c r="M766" s="29" t="str">
        <f aca="false">IF(G766="","",I766*K766)</f>
        <v/>
      </c>
      <c r="N766" s="32" t="str">
        <f aca="false">IF(G766="","",IF(F766="","Diğer",F766))</f>
        <v/>
      </c>
    </row>
    <row r="767" customFormat="false" ht="15" hidden="false" customHeight="false" outlineLevel="0" collapsed="false">
      <c r="A767" s="33"/>
      <c r="B767" s="34"/>
      <c r="C767" s="33"/>
      <c r="D767" s="33"/>
      <c r="E767" s="33"/>
      <c r="F767" s="33"/>
      <c r="G767" s="35"/>
      <c r="H767" s="35"/>
      <c r="I767" s="29" t="str">
        <f aca="false">IF(G767="","",G767-H767)</f>
        <v/>
      </c>
      <c r="J767" s="36"/>
      <c r="K767" s="37"/>
      <c r="L767" s="33"/>
      <c r="M767" s="29" t="str">
        <f aca="false">IF(G767="","",I767*K767)</f>
        <v/>
      </c>
      <c r="N767" s="32" t="str">
        <f aca="false">IF(G767="","",IF(F767="","Diğer",F767))</f>
        <v/>
      </c>
    </row>
    <row r="768" customFormat="false" ht="15" hidden="false" customHeight="false" outlineLevel="0" collapsed="false">
      <c r="A768" s="33"/>
      <c r="B768" s="34"/>
      <c r="C768" s="33"/>
      <c r="D768" s="33"/>
      <c r="E768" s="33"/>
      <c r="F768" s="33"/>
      <c r="G768" s="35"/>
      <c r="H768" s="35"/>
      <c r="I768" s="29" t="str">
        <f aca="false">IF(G768="","",G768-H768)</f>
        <v/>
      </c>
      <c r="J768" s="36"/>
      <c r="K768" s="37"/>
      <c r="L768" s="33"/>
      <c r="M768" s="29" t="str">
        <f aca="false">IF(G768="","",I768*K768)</f>
        <v/>
      </c>
      <c r="N768" s="32" t="str">
        <f aca="false">IF(G768="","",IF(F768="","Diğer",F768))</f>
        <v/>
      </c>
    </row>
    <row r="769" customFormat="false" ht="15" hidden="false" customHeight="false" outlineLevel="0" collapsed="false">
      <c r="A769" s="33"/>
      <c r="B769" s="34"/>
      <c r="C769" s="33"/>
      <c r="D769" s="33"/>
      <c r="E769" s="33"/>
      <c r="F769" s="33"/>
      <c r="G769" s="35"/>
      <c r="H769" s="35"/>
      <c r="I769" s="29" t="str">
        <f aca="false">IF(G769="","",G769-H769)</f>
        <v/>
      </c>
      <c r="J769" s="36"/>
      <c r="K769" s="37"/>
      <c r="L769" s="33"/>
      <c r="M769" s="29" t="str">
        <f aca="false">IF(G769="","",I769*K769)</f>
        <v/>
      </c>
      <c r="N769" s="32" t="str">
        <f aca="false">IF(G769="","",IF(F769="","Diğer",F769))</f>
        <v/>
      </c>
    </row>
    <row r="770" customFormat="false" ht="15" hidden="false" customHeight="false" outlineLevel="0" collapsed="false">
      <c r="A770" s="33"/>
      <c r="B770" s="34"/>
      <c r="C770" s="33"/>
      <c r="D770" s="33"/>
      <c r="E770" s="33"/>
      <c r="F770" s="33"/>
      <c r="G770" s="35"/>
      <c r="H770" s="35"/>
      <c r="I770" s="29" t="str">
        <f aca="false">IF(G770="","",G770-H770)</f>
        <v/>
      </c>
      <c r="J770" s="36"/>
      <c r="K770" s="37"/>
      <c r="L770" s="33"/>
      <c r="M770" s="29" t="str">
        <f aca="false">IF(G770="","",I770*K770)</f>
        <v/>
      </c>
      <c r="N770" s="32" t="str">
        <f aca="false">IF(G770="","",IF(F770="","Diğer",F770))</f>
        <v/>
      </c>
    </row>
    <row r="771" customFormat="false" ht="15" hidden="false" customHeight="false" outlineLevel="0" collapsed="false">
      <c r="A771" s="33"/>
      <c r="B771" s="34"/>
      <c r="C771" s="33"/>
      <c r="D771" s="33"/>
      <c r="E771" s="33"/>
      <c r="F771" s="33"/>
      <c r="G771" s="35"/>
      <c r="H771" s="35"/>
      <c r="I771" s="29" t="str">
        <f aca="false">IF(G771="","",G771-H771)</f>
        <v/>
      </c>
      <c r="J771" s="36"/>
      <c r="K771" s="37"/>
      <c r="L771" s="33"/>
      <c r="M771" s="29" t="str">
        <f aca="false">IF(G771="","",I771*K771)</f>
        <v/>
      </c>
      <c r="N771" s="32" t="str">
        <f aca="false">IF(G771="","",IF(F771="","Diğer",F771))</f>
        <v/>
      </c>
    </row>
    <row r="772" customFormat="false" ht="15" hidden="false" customHeight="false" outlineLevel="0" collapsed="false">
      <c r="A772" s="33"/>
      <c r="B772" s="34"/>
      <c r="C772" s="33"/>
      <c r="D772" s="33"/>
      <c r="E772" s="33"/>
      <c r="F772" s="33"/>
      <c r="G772" s="35"/>
      <c r="H772" s="35"/>
      <c r="I772" s="29" t="str">
        <f aca="false">IF(G772="","",G772-H772)</f>
        <v/>
      </c>
      <c r="J772" s="36"/>
      <c r="K772" s="37"/>
      <c r="L772" s="33"/>
      <c r="M772" s="29" t="str">
        <f aca="false">IF(G772="","",I772*K772)</f>
        <v/>
      </c>
      <c r="N772" s="32" t="str">
        <f aca="false">IF(G772="","",IF(F772="","Diğer",F772))</f>
        <v/>
      </c>
    </row>
    <row r="773" customFormat="false" ht="15" hidden="false" customHeight="false" outlineLevel="0" collapsed="false">
      <c r="A773" s="33"/>
      <c r="B773" s="34"/>
      <c r="C773" s="33"/>
      <c r="D773" s="33"/>
      <c r="E773" s="33"/>
      <c r="F773" s="33"/>
      <c r="G773" s="35"/>
      <c r="H773" s="35"/>
      <c r="I773" s="29" t="str">
        <f aca="false">IF(G773="","",G773-H773)</f>
        <v/>
      </c>
      <c r="J773" s="36"/>
      <c r="K773" s="37"/>
      <c r="L773" s="33"/>
      <c r="M773" s="29" t="str">
        <f aca="false">IF(G773="","",I773*K773)</f>
        <v/>
      </c>
      <c r="N773" s="32" t="str">
        <f aca="false">IF(G773="","",IF(F773="","Diğer",F773))</f>
        <v/>
      </c>
    </row>
    <row r="774" customFormat="false" ht="15" hidden="false" customHeight="false" outlineLevel="0" collapsed="false">
      <c r="A774" s="33"/>
      <c r="B774" s="34"/>
      <c r="C774" s="33"/>
      <c r="D774" s="33"/>
      <c r="E774" s="33"/>
      <c r="F774" s="33"/>
      <c r="G774" s="35"/>
      <c r="H774" s="35"/>
      <c r="I774" s="29" t="str">
        <f aca="false">IF(G774="","",G774-H774)</f>
        <v/>
      </c>
      <c r="J774" s="36"/>
      <c r="K774" s="37"/>
      <c r="L774" s="33"/>
      <c r="M774" s="29" t="str">
        <f aca="false">IF(G774="","",I774*K774)</f>
        <v/>
      </c>
      <c r="N774" s="32" t="str">
        <f aca="false">IF(G774="","",IF(F774="","Diğer",F774))</f>
        <v/>
      </c>
    </row>
    <row r="775" customFormat="false" ht="15" hidden="false" customHeight="false" outlineLevel="0" collapsed="false">
      <c r="A775" s="33"/>
      <c r="B775" s="34"/>
      <c r="C775" s="33"/>
      <c r="D775" s="33"/>
      <c r="E775" s="33"/>
      <c r="F775" s="33"/>
      <c r="G775" s="35"/>
      <c r="H775" s="35"/>
      <c r="I775" s="29" t="str">
        <f aca="false">IF(G775="","",G775-H775)</f>
        <v/>
      </c>
      <c r="J775" s="36"/>
      <c r="K775" s="37"/>
      <c r="L775" s="33"/>
      <c r="M775" s="29" t="str">
        <f aca="false">IF(G775="","",I775*K775)</f>
        <v/>
      </c>
      <c r="N775" s="32" t="str">
        <f aca="false">IF(G775="","",IF(F775="","Diğer",F775))</f>
        <v/>
      </c>
    </row>
    <row r="776" customFormat="false" ht="15" hidden="false" customHeight="false" outlineLevel="0" collapsed="false">
      <c r="A776" s="33"/>
      <c r="B776" s="34"/>
      <c r="C776" s="33"/>
      <c r="D776" s="33"/>
      <c r="E776" s="33"/>
      <c r="F776" s="33"/>
      <c r="G776" s="35"/>
      <c r="H776" s="35"/>
      <c r="I776" s="29" t="str">
        <f aca="false">IF(G776="","",G776-H776)</f>
        <v/>
      </c>
      <c r="J776" s="36"/>
      <c r="K776" s="37"/>
      <c r="L776" s="33"/>
      <c r="M776" s="29" t="str">
        <f aca="false">IF(G776="","",I776*K776)</f>
        <v/>
      </c>
      <c r="N776" s="32" t="str">
        <f aca="false">IF(G776="","",IF(F776="","Diğer",F776))</f>
        <v/>
      </c>
    </row>
    <row r="777" customFormat="false" ht="15" hidden="false" customHeight="false" outlineLevel="0" collapsed="false">
      <c r="A777" s="33"/>
      <c r="B777" s="34"/>
      <c r="C777" s="33"/>
      <c r="D777" s="33"/>
      <c r="E777" s="33"/>
      <c r="F777" s="33"/>
      <c r="G777" s="35"/>
      <c r="H777" s="35"/>
      <c r="I777" s="29" t="str">
        <f aca="false">IF(G777="","",G777-H777)</f>
        <v/>
      </c>
      <c r="J777" s="36"/>
      <c r="K777" s="37"/>
      <c r="L777" s="33"/>
      <c r="M777" s="29" t="str">
        <f aca="false">IF(G777="","",I777*K777)</f>
        <v/>
      </c>
      <c r="N777" s="32" t="str">
        <f aca="false">IF(G777="","",IF(F777="","Diğer",F777))</f>
        <v/>
      </c>
    </row>
    <row r="778" customFormat="false" ht="15" hidden="false" customHeight="false" outlineLevel="0" collapsed="false">
      <c r="A778" s="33"/>
      <c r="B778" s="34"/>
      <c r="C778" s="33"/>
      <c r="D778" s="33"/>
      <c r="E778" s="33"/>
      <c r="F778" s="33"/>
      <c r="G778" s="35"/>
      <c r="H778" s="35"/>
      <c r="I778" s="29" t="str">
        <f aca="false">IF(G778="","",G778-H778)</f>
        <v/>
      </c>
      <c r="J778" s="36"/>
      <c r="K778" s="37"/>
      <c r="L778" s="33"/>
      <c r="M778" s="29" t="str">
        <f aca="false">IF(G778="","",I778*K778)</f>
        <v/>
      </c>
      <c r="N778" s="32" t="str">
        <f aca="false">IF(G778="","",IF(F778="","Diğer",F778))</f>
        <v/>
      </c>
    </row>
    <row r="779" customFormat="false" ht="15" hidden="false" customHeight="false" outlineLevel="0" collapsed="false">
      <c r="A779" s="33"/>
      <c r="B779" s="34"/>
      <c r="C779" s="33"/>
      <c r="D779" s="33"/>
      <c r="E779" s="33"/>
      <c r="F779" s="33"/>
      <c r="G779" s="35"/>
      <c r="H779" s="35"/>
      <c r="I779" s="29" t="str">
        <f aca="false">IF(G779="","",G779-H779)</f>
        <v/>
      </c>
      <c r="J779" s="36"/>
      <c r="K779" s="37"/>
      <c r="L779" s="33"/>
      <c r="M779" s="29" t="str">
        <f aca="false">IF(G779="","",I779*K779)</f>
        <v/>
      </c>
      <c r="N779" s="32" t="str">
        <f aca="false">IF(G779="","",IF(F779="","Diğer",F779))</f>
        <v/>
      </c>
    </row>
    <row r="780" customFormat="false" ht="15" hidden="false" customHeight="false" outlineLevel="0" collapsed="false">
      <c r="A780" s="33"/>
      <c r="B780" s="34"/>
      <c r="C780" s="33"/>
      <c r="D780" s="33"/>
      <c r="E780" s="33"/>
      <c r="F780" s="33"/>
      <c r="G780" s="35"/>
      <c r="H780" s="35"/>
      <c r="I780" s="29" t="str">
        <f aca="false">IF(G780="","",G780-H780)</f>
        <v/>
      </c>
      <c r="J780" s="36"/>
      <c r="K780" s="37"/>
      <c r="L780" s="33"/>
      <c r="M780" s="29" t="str">
        <f aca="false">IF(G780="","",I780*K780)</f>
        <v/>
      </c>
      <c r="N780" s="32" t="str">
        <f aca="false">IF(G780="","",IF(F780="","Diğer",F780))</f>
        <v/>
      </c>
    </row>
    <row r="781" customFormat="false" ht="15" hidden="false" customHeight="false" outlineLevel="0" collapsed="false">
      <c r="A781" s="33"/>
      <c r="B781" s="34"/>
      <c r="C781" s="33"/>
      <c r="D781" s="33"/>
      <c r="E781" s="33"/>
      <c r="F781" s="33"/>
      <c r="G781" s="35"/>
      <c r="H781" s="35"/>
      <c r="I781" s="29" t="str">
        <f aca="false">IF(G781="","",G781-H781)</f>
        <v/>
      </c>
      <c r="J781" s="36"/>
      <c r="K781" s="37"/>
      <c r="L781" s="33"/>
      <c r="M781" s="29" t="str">
        <f aca="false">IF(G781="","",I781*K781)</f>
        <v/>
      </c>
      <c r="N781" s="32" t="str">
        <f aca="false">IF(G781="","",IF(F781="","Diğer",F781))</f>
        <v/>
      </c>
    </row>
    <row r="782" customFormat="false" ht="15" hidden="false" customHeight="false" outlineLevel="0" collapsed="false">
      <c r="A782" s="33"/>
      <c r="B782" s="34"/>
      <c r="C782" s="33"/>
      <c r="D782" s="33"/>
      <c r="E782" s="33"/>
      <c r="F782" s="33"/>
      <c r="G782" s="35"/>
      <c r="H782" s="35"/>
      <c r="I782" s="29" t="str">
        <f aca="false">IF(G782="","",G782-H782)</f>
        <v/>
      </c>
      <c r="J782" s="36"/>
      <c r="K782" s="37"/>
      <c r="L782" s="33"/>
      <c r="M782" s="29" t="str">
        <f aca="false">IF(G782="","",I782*K782)</f>
        <v/>
      </c>
      <c r="N782" s="32" t="str">
        <f aca="false">IF(G782="","",IF(F782="","Diğer",F782))</f>
        <v/>
      </c>
    </row>
    <row r="783" customFormat="false" ht="15" hidden="false" customHeight="false" outlineLevel="0" collapsed="false">
      <c r="A783" s="33"/>
      <c r="B783" s="34"/>
      <c r="C783" s="33"/>
      <c r="D783" s="33"/>
      <c r="E783" s="33"/>
      <c r="F783" s="33"/>
      <c r="G783" s="35"/>
      <c r="H783" s="35"/>
      <c r="I783" s="29" t="str">
        <f aca="false">IF(G783="","",G783-H783)</f>
        <v/>
      </c>
      <c r="J783" s="36"/>
      <c r="K783" s="37"/>
      <c r="L783" s="33"/>
      <c r="M783" s="29" t="str">
        <f aca="false">IF(G783="","",I783*K783)</f>
        <v/>
      </c>
      <c r="N783" s="32" t="str">
        <f aca="false">IF(G783="","",IF(F783="","Diğer",F783))</f>
        <v/>
      </c>
    </row>
    <row r="784" customFormat="false" ht="15" hidden="false" customHeight="false" outlineLevel="0" collapsed="false">
      <c r="A784" s="33"/>
      <c r="B784" s="34"/>
      <c r="C784" s="33"/>
      <c r="D784" s="33"/>
      <c r="E784" s="33"/>
      <c r="F784" s="33"/>
      <c r="G784" s="35"/>
      <c r="H784" s="35"/>
      <c r="I784" s="29" t="str">
        <f aca="false">IF(G784="","",G784-H784)</f>
        <v/>
      </c>
      <c r="J784" s="36"/>
      <c r="K784" s="37"/>
      <c r="L784" s="33"/>
      <c r="M784" s="29" t="str">
        <f aca="false">IF(G784="","",I784*K784)</f>
        <v/>
      </c>
      <c r="N784" s="32" t="str">
        <f aca="false">IF(G784="","",IF(F784="","Diğer",F784))</f>
        <v/>
      </c>
    </row>
    <row r="785" customFormat="false" ht="15" hidden="false" customHeight="false" outlineLevel="0" collapsed="false">
      <c r="A785" s="33"/>
      <c r="B785" s="34"/>
      <c r="C785" s="33"/>
      <c r="D785" s="33"/>
      <c r="E785" s="33"/>
      <c r="F785" s="33"/>
      <c r="G785" s="35"/>
      <c r="H785" s="35"/>
      <c r="I785" s="29" t="str">
        <f aca="false">IF(G785="","",G785-H785)</f>
        <v/>
      </c>
      <c r="J785" s="36"/>
      <c r="K785" s="37"/>
      <c r="L785" s="33"/>
      <c r="M785" s="29" t="str">
        <f aca="false">IF(G785="","",I785*K785)</f>
        <v/>
      </c>
      <c r="N785" s="32" t="str">
        <f aca="false">IF(G785="","",IF(F785="","Diğer",F785))</f>
        <v/>
      </c>
    </row>
    <row r="786" customFormat="false" ht="15" hidden="false" customHeight="false" outlineLevel="0" collapsed="false">
      <c r="A786" s="33"/>
      <c r="B786" s="34"/>
      <c r="C786" s="33"/>
      <c r="D786" s="33"/>
      <c r="E786" s="33"/>
      <c r="F786" s="33"/>
      <c r="G786" s="35"/>
      <c r="H786" s="35"/>
      <c r="I786" s="29" t="str">
        <f aca="false">IF(G786="","",G786-H786)</f>
        <v/>
      </c>
      <c r="J786" s="36"/>
      <c r="K786" s="37"/>
      <c r="L786" s="33"/>
      <c r="M786" s="29" t="str">
        <f aca="false">IF(G786="","",I786*K786)</f>
        <v/>
      </c>
      <c r="N786" s="32" t="str">
        <f aca="false">IF(G786="","",IF(F786="","Diğer",F786))</f>
        <v/>
      </c>
    </row>
    <row r="787" customFormat="false" ht="15" hidden="false" customHeight="false" outlineLevel="0" collapsed="false">
      <c r="A787" s="33"/>
      <c r="B787" s="34"/>
      <c r="C787" s="33"/>
      <c r="D787" s="33"/>
      <c r="E787" s="33"/>
      <c r="F787" s="33"/>
      <c r="G787" s="35"/>
      <c r="H787" s="35"/>
      <c r="I787" s="29" t="str">
        <f aca="false">IF(G787="","",G787-H787)</f>
        <v/>
      </c>
      <c r="J787" s="36"/>
      <c r="K787" s="37"/>
      <c r="L787" s="33"/>
      <c r="M787" s="29" t="str">
        <f aca="false">IF(G787="","",I787*K787)</f>
        <v/>
      </c>
      <c r="N787" s="32" t="str">
        <f aca="false">IF(G787="","",IF(F787="","Diğer",F787))</f>
        <v/>
      </c>
    </row>
    <row r="788" customFormat="false" ht="15" hidden="false" customHeight="false" outlineLevel="0" collapsed="false">
      <c r="A788" s="33"/>
      <c r="B788" s="34"/>
      <c r="C788" s="33"/>
      <c r="D788" s="33"/>
      <c r="E788" s="33"/>
      <c r="F788" s="33"/>
      <c r="G788" s="35"/>
      <c r="H788" s="35"/>
      <c r="I788" s="29" t="str">
        <f aca="false">IF(G788="","",G788-H788)</f>
        <v/>
      </c>
      <c r="J788" s="36"/>
      <c r="K788" s="37"/>
      <c r="L788" s="33"/>
      <c r="M788" s="29" t="str">
        <f aca="false">IF(G788="","",I788*K788)</f>
        <v/>
      </c>
      <c r="N788" s="32" t="str">
        <f aca="false">IF(G788="","",IF(F788="","Diğer",F788))</f>
        <v/>
      </c>
    </row>
    <row r="789" customFormat="false" ht="15" hidden="false" customHeight="false" outlineLevel="0" collapsed="false">
      <c r="A789" s="33"/>
      <c r="B789" s="34"/>
      <c r="C789" s="33"/>
      <c r="D789" s="33"/>
      <c r="E789" s="33"/>
      <c r="F789" s="33"/>
      <c r="G789" s="35"/>
      <c r="H789" s="35"/>
      <c r="I789" s="29" t="str">
        <f aca="false">IF(G789="","",G789-H789)</f>
        <v/>
      </c>
      <c r="J789" s="36"/>
      <c r="K789" s="37"/>
      <c r="L789" s="33"/>
      <c r="M789" s="29" t="str">
        <f aca="false">IF(G789="","",I789*K789)</f>
        <v/>
      </c>
      <c r="N789" s="32" t="str">
        <f aca="false">IF(G789="","",IF(F789="","Diğer",F789))</f>
        <v/>
      </c>
    </row>
    <row r="790" customFormat="false" ht="15" hidden="false" customHeight="false" outlineLevel="0" collapsed="false">
      <c r="A790" s="33"/>
      <c r="B790" s="34"/>
      <c r="C790" s="33"/>
      <c r="D790" s="33"/>
      <c r="E790" s="33"/>
      <c r="F790" s="33"/>
      <c r="G790" s="35"/>
      <c r="H790" s="35"/>
      <c r="I790" s="29" t="str">
        <f aca="false">IF(G790="","",G790-H790)</f>
        <v/>
      </c>
      <c r="J790" s="36"/>
      <c r="K790" s="37"/>
      <c r="L790" s="33"/>
      <c r="M790" s="29" t="str">
        <f aca="false">IF(G790="","",I790*K790)</f>
        <v/>
      </c>
      <c r="N790" s="32" t="str">
        <f aca="false">IF(G790="","",IF(F790="","Diğer",F790))</f>
        <v/>
      </c>
    </row>
    <row r="791" customFormat="false" ht="15" hidden="false" customHeight="false" outlineLevel="0" collapsed="false">
      <c r="A791" s="33"/>
      <c r="B791" s="34"/>
      <c r="C791" s="33"/>
      <c r="D791" s="33"/>
      <c r="E791" s="33"/>
      <c r="F791" s="33"/>
      <c r="G791" s="35"/>
      <c r="H791" s="35"/>
      <c r="I791" s="29" t="str">
        <f aca="false">IF(G791="","",G791-H791)</f>
        <v/>
      </c>
      <c r="J791" s="36"/>
      <c r="K791" s="37"/>
      <c r="L791" s="33"/>
      <c r="M791" s="29" t="str">
        <f aca="false">IF(G791="","",I791*K791)</f>
        <v/>
      </c>
      <c r="N791" s="32" t="str">
        <f aca="false">IF(G791="","",IF(F791="","Diğer",F791))</f>
        <v/>
      </c>
    </row>
    <row r="792" customFormat="false" ht="15" hidden="false" customHeight="false" outlineLevel="0" collapsed="false">
      <c r="A792" s="33"/>
      <c r="B792" s="34"/>
      <c r="C792" s="33"/>
      <c r="D792" s="33"/>
      <c r="E792" s="33"/>
      <c r="F792" s="33"/>
      <c r="G792" s="35"/>
      <c r="H792" s="35"/>
      <c r="I792" s="29" t="str">
        <f aca="false">IF(G792="","",G792-H792)</f>
        <v/>
      </c>
      <c r="J792" s="36"/>
      <c r="K792" s="37"/>
      <c r="L792" s="33"/>
      <c r="M792" s="29" t="str">
        <f aca="false">IF(G792="","",I792*K792)</f>
        <v/>
      </c>
      <c r="N792" s="32" t="str">
        <f aca="false">IF(G792="","",IF(F792="","Diğer",F792))</f>
        <v/>
      </c>
    </row>
    <row r="793" customFormat="false" ht="15" hidden="false" customHeight="false" outlineLevel="0" collapsed="false">
      <c r="A793" s="33"/>
      <c r="B793" s="34"/>
      <c r="C793" s="33"/>
      <c r="D793" s="33"/>
      <c r="E793" s="33"/>
      <c r="F793" s="33"/>
      <c r="G793" s="35"/>
      <c r="H793" s="35"/>
      <c r="I793" s="29" t="str">
        <f aca="false">IF(G793="","",G793-H793)</f>
        <v/>
      </c>
      <c r="J793" s="36"/>
      <c r="K793" s="37"/>
      <c r="L793" s="33"/>
      <c r="M793" s="29" t="str">
        <f aca="false">IF(G793="","",I793*K793)</f>
        <v/>
      </c>
      <c r="N793" s="32" t="str">
        <f aca="false">IF(G793="","",IF(F793="","Diğer",F793))</f>
        <v/>
      </c>
    </row>
    <row r="794" customFormat="false" ht="15" hidden="false" customHeight="false" outlineLevel="0" collapsed="false">
      <c r="A794" s="33"/>
      <c r="B794" s="34"/>
      <c r="C794" s="33"/>
      <c r="D794" s="33"/>
      <c r="E794" s="33"/>
      <c r="F794" s="33"/>
      <c r="G794" s="35"/>
      <c r="H794" s="35"/>
      <c r="I794" s="29" t="str">
        <f aca="false">IF(G794="","",G794-H794)</f>
        <v/>
      </c>
      <c r="J794" s="36"/>
      <c r="K794" s="37"/>
      <c r="L794" s="33"/>
      <c r="M794" s="29" t="str">
        <f aca="false">IF(G794="","",I794*K794)</f>
        <v/>
      </c>
      <c r="N794" s="32" t="str">
        <f aca="false">IF(G794="","",IF(F794="","Diğer",F794))</f>
        <v/>
      </c>
    </row>
    <row r="795" customFormat="false" ht="15" hidden="false" customHeight="false" outlineLevel="0" collapsed="false">
      <c r="A795" s="33"/>
      <c r="B795" s="34"/>
      <c r="C795" s="33"/>
      <c r="D795" s="33"/>
      <c r="E795" s="33"/>
      <c r="F795" s="33"/>
      <c r="G795" s="35"/>
      <c r="H795" s="35"/>
      <c r="I795" s="29" t="str">
        <f aca="false">IF(G795="","",G795-H795)</f>
        <v/>
      </c>
      <c r="J795" s="36"/>
      <c r="K795" s="37"/>
      <c r="L795" s="33"/>
      <c r="M795" s="29" t="str">
        <f aca="false">IF(G795="","",I795*K795)</f>
        <v/>
      </c>
      <c r="N795" s="32" t="str">
        <f aca="false">IF(G795="","",IF(F795="","Diğer",F795))</f>
        <v/>
      </c>
    </row>
    <row r="796" customFormat="false" ht="15" hidden="false" customHeight="false" outlineLevel="0" collapsed="false">
      <c r="A796" s="33"/>
      <c r="B796" s="34"/>
      <c r="C796" s="33"/>
      <c r="D796" s="33"/>
      <c r="E796" s="33"/>
      <c r="F796" s="33"/>
      <c r="G796" s="35"/>
      <c r="H796" s="35"/>
      <c r="I796" s="29" t="str">
        <f aca="false">IF(G796="","",G796-H796)</f>
        <v/>
      </c>
      <c r="J796" s="36"/>
      <c r="K796" s="37"/>
      <c r="L796" s="33"/>
      <c r="M796" s="29" t="str">
        <f aca="false">IF(G796="","",I796*K796)</f>
        <v/>
      </c>
      <c r="N796" s="32" t="str">
        <f aca="false">IF(G796="","",IF(F796="","Diğer",F796))</f>
        <v/>
      </c>
    </row>
    <row r="797" customFormat="false" ht="15" hidden="false" customHeight="false" outlineLevel="0" collapsed="false">
      <c r="A797" s="33"/>
      <c r="B797" s="34"/>
      <c r="C797" s="33"/>
      <c r="D797" s="33"/>
      <c r="E797" s="33"/>
      <c r="F797" s="33"/>
      <c r="G797" s="35"/>
      <c r="H797" s="35"/>
      <c r="I797" s="29" t="str">
        <f aca="false">IF(G797="","",G797-H797)</f>
        <v/>
      </c>
      <c r="J797" s="36"/>
      <c r="K797" s="37"/>
      <c r="L797" s="33"/>
      <c r="M797" s="29" t="str">
        <f aca="false">IF(G797="","",I797*K797)</f>
        <v/>
      </c>
      <c r="N797" s="32" t="str">
        <f aca="false">IF(G797="","",IF(F797="","Diğer",F797))</f>
        <v/>
      </c>
    </row>
    <row r="798" customFormat="false" ht="15" hidden="false" customHeight="false" outlineLevel="0" collapsed="false">
      <c r="A798" s="33"/>
      <c r="B798" s="34"/>
      <c r="C798" s="33"/>
      <c r="D798" s="33"/>
      <c r="E798" s="33"/>
      <c r="F798" s="33"/>
      <c r="G798" s="35"/>
      <c r="H798" s="35"/>
      <c r="I798" s="29" t="str">
        <f aca="false">IF(G798="","",G798-H798)</f>
        <v/>
      </c>
      <c r="J798" s="36"/>
      <c r="K798" s="37"/>
      <c r="L798" s="33"/>
      <c r="M798" s="29" t="str">
        <f aca="false">IF(G798="","",I798*K798)</f>
        <v/>
      </c>
      <c r="N798" s="32" t="str">
        <f aca="false">IF(G798="","",IF(F798="","Diğer",F798))</f>
        <v/>
      </c>
    </row>
    <row r="799" customFormat="false" ht="15" hidden="false" customHeight="false" outlineLevel="0" collapsed="false">
      <c r="A799" s="33"/>
      <c r="B799" s="34"/>
      <c r="C799" s="33"/>
      <c r="D799" s="33"/>
      <c r="E799" s="33"/>
      <c r="F799" s="33"/>
      <c r="G799" s="35"/>
      <c r="H799" s="35"/>
      <c r="I799" s="29" t="str">
        <f aca="false">IF(G799="","",G799-H799)</f>
        <v/>
      </c>
      <c r="J799" s="36"/>
      <c r="K799" s="37"/>
      <c r="L799" s="33"/>
      <c r="M799" s="29" t="str">
        <f aca="false">IF(G799="","",I799*K799)</f>
        <v/>
      </c>
      <c r="N799" s="32" t="str">
        <f aca="false">IF(G799="","",IF(F799="","Diğer",F799))</f>
        <v/>
      </c>
    </row>
    <row r="800" customFormat="false" ht="15" hidden="false" customHeight="false" outlineLevel="0" collapsed="false">
      <c r="A800" s="33"/>
      <c r="B800" s="34"/>
      <c r="C800" s="33"/>
      <c r="D800" s="33"/>
      <c r="E800" s="33"/>
      <c r="F800" s="33"/>
      <c r="G800" s="35"/>
      <c r="H800" s="35"/>
      <c r="I800" s="29" t="str">
        <f aca="false">IF(G800="","",G800-H800)</f>
        <v/>
      </c>
      <c r="J800" s="36"/>
      <c r="K800" s="37"/>
      <c r="L800" s="33"/>
      <c r="M800" s="29" t="str">
        <f aca="false">IF(G800="","",I800*K800)</f>
        <v/>
      </c>
      <c r="N800" s="32" t="str">
        <f aca="false">IF(G800="","",IF(F800="","Diğer",F800))</f>
        <v/>
      </c>
    </row>
    <row r="801" customFormat="false" ht="15" hidden="false" customHeight="false" outlineLevel="0" collapsed="false">
      <c r="A801" s="33"/>
      <c r="B801" s="34"/>
      <c r="C801" s="33"/>
      <c r="D801" s="33"/>
      <c r="E801" s="33"/>
      <c r="F801" s="33"/>
      <c r="G801" s="35"/>
      <c r="H801" s="35"/>
      <c r="I801" s="29" t="str">
        <f aca="false">IF(G801="","",G801-H801)</f>
        <v/>
      </c>
      <c r="J801" s="36"/>
      <c r="K801" s="37"/>
      <c r="L801" s="33"/>
      <c r="M801" s="29" t="str">
        <f aca="false">IF(G801="","",I801*K801)</f>
        <v/>
      </c>
      <c r="N801" s="32" t="str">
        <f aca="false">IF(G801="","",IF(F801="","Diğer",F801))</f>
        <v/>
      </c>
    </row>
    <row r="802" customFormat="false" ht="15" hidden="false" customHeight="false" outlineLevel="0" collapsed="false">
      <c r="A802" s="33"/>
      <c r="B802" s="34"/>
      <c r="C802" s="33"/>
      <c r="D802" s="33"/>
      <c r="E802" s="33"/>
      <c r="F802" s="33"/>
      <c r="G802" s="35"/>
      <c r="H802" s="35"/>
      <c r="I802" s="29" t="str">
        <f aca="false">IF(G802="","",G802-H802)</f>
        <v/>
      </c>
      <c r="J802" s="36"/>
      <c r="K802" s="37"/>
      <c r="L802" s="33"/>
      <c r="M802" s="29" t="str">
        <f aca="false">IF(G802="","",I802*K802)</f>
        <v/>
      </c>
      <c r="N802" s="32" t="str">
        <f aca="false">IF(G802="","",IF(F802="","Diğer",F802))</f>
        <v/>
      </c>
    </row>
    <row r="803" customFormat="false" ht="15" hidden="false" customHeight="false" outlineLevel="0" collapsed="false">
      <c r="A803" s="33"/>
      <c r="B803" s="34"/>
      <c r="C803" s="33"/>
      <c r="D803" s="33"/>
      <c r="E803" s="33"/>
      <c r="F803" s="33"/>
      <c r="G803" s="35"/>
      <c r="H803" s="35"/>
      <c r="I803" s="29" t="str">
        <f aca="false">IF(G803="","",G803-H803)</f>
        <v/>
      </c>
      <c r="J803" s="36"/>
      <c r="K803" s="37"/>
      <c r="L803" s="33"/>
      <c r="M803" s="29" t="str">
        <f aca="false">IF(G803="","",I803*K803)</f>
        <v/>
      </c>
      <c r="N803" s="32" t="str">
        <f aca="false">IF(G803="","",IF(F803="","Diğer",F803))</f>
        <v/>
      </c>
    </row>
    <row r="804" customFormat="false" ht="15" hidden="false" customHeight="false" outlineLevel="0" collapsed="false">
      <c r="A804" s="33"/>
      <c r="B804" s="34"/>
      <c r="C804" s="33"/>
      <c r="D804" s="33"/>
      <c r="E804" s="33"/>
      <c r="F804" s="33"/>
      <c r="G804" s="35"/>
      <c r="H804" s="35"/>
      <c r="I804" s="29" t="str">
        <f aca="false">IF(G804="","",G804-H804)</f>
        <v/>
      </c>
      <c r="J804" s="36"/>
      <c r="K804" s="37"/>
      <c r="L804" s="33"/>
      <c r="M804" s="29" t="str">
        <f aca="false">IF(G804="","",I804*K804)</f>
        <v/>
      </c>
      <c r="N804" s="32" t="str">
        <f aca="false">IF(G804="","",IF(F804="","Diğer",F804))</f>
        <v/>
      </c>
    </row>
    <row r="805" customFormat="false" ht="15" hidden="false" customHeight="false" outlineLevel="0" collapsed="false">
      <c r="A805" s="33"/>
      <c r="B805" s="34"/>
      <c r="C805" s="33"/>
      <c r="D805" s="33"/>
      <c r="E805" s="33"/>
      <c r="F805" s="33"/>
      <c r="G805" s="35"/>
      <c r="H805" s="35"/>
      <c r="I805" s="29" t="str">
        <f aca="false">IF(G805="","",G805-H805)</f>
        <v/>
      </c>
      <c r="J805" s="36"/>
      <c r="K805" s="37"/>
      <c r="L805" s="33"/>
      <c r="M805" s="29" t="str">
        <f aca="false">IF(G805="","",I805*K805)</f>
        <v/>
      </c>
      <c r="N805" s="32" t="str">
        <f aca="false">IF(G805="","",IF(F805="","Diğer",F805))</f>
        <v/>
      </c>
    </row>
    <row r="806" customFormat="false" ht="15" hidden="false" customHeight="false" outlineLevel="0" collapsed="false">
      <c r="A806" s="33"/>
      <c r="B806" s="34"/>
      <c r="C806" s="33"/>
      <c r="D806" s="33"/>
      <c r="E806" s="33"/>
      <c r="F806" s="33"/>
      <c r="G806" s="35"/>
      <c r="H806" s="35"/>
      <c r="I806" s="29" t="str">
        <f aca="false">IF(G806="","",G806-H806)</f>
        <v/>
      </c>
      <c r="J806" s="36"/>
      <c r="K806" s="37"/>
      <c r="L806" s="33"/>
      <c r="M806" s="29" t="str">
        <f aca="false">IF(G806="","",I806*K806)</f>
        <v/>
      </c>
      <c r="N806" s="32" t="str">
        <f aca="false">IF(G806="","",IF(F806="","Diğer",F806))</f>
        <v/>
      </c>
    </row>
    <row r="807" customFormat="false" ht="15" hidden="false" customHeight="false" outlineLevel="0" collapsed="false">
      <c r="A807" s="33"/>
      <c r="B807" s="34"/>
      <c r="C807" s="33"/>
      <c r="D807" s="33"/>
      <c r="E807" s="33"/>
      <c r="F807" s="33"/>
      <c r="G807" s="35"/>
      <c r="H807" s="35"/>
      <c r="I807" s="29" t="str">
        <f aca="false">IF(G807="","",G807-H807)</f>
        <v/>
      </c>
      <c r="J807" s="36"/>
      <c r="K807" s="37"/>
      <c r="L807" s="33"/>
      <c r="M807" s="29" t="str">
        <f aca="false">IF(G807="","",I807*K807)</f>
        <v/>
      </c>
      <c r="N807" s="32" t="str">
        <f aca="false">IF(G807="","",IF(F807="","Diğer",F807))</f>
        <v/>
      </c>
    </row>
    <row r="808" customFormat="false" ht="15" hidden="false" customHeight="false" outlineLevel="0" collapsed="false">
      <c r="A808" s="33"/>
      <c r="B808" s="34"/>
      <c r="C808" s="33"/>
      <c r="D808" s="33"/>
      <c r="E808" s="33"/>
      <c r="F808" s="33"/>
      <c r="G808" s="35"/>
      <c r="H808" s="35"/>
      <c r="I808" s="29" t="str">
        <f aca="false">IF(G808="","",G808-H808)</f>
        <v/>
      </c>
      <c r="J808" s="36"/>
      <c r="K808" s="37"/>
      <c r="L808" s="33"/>
      <c r="M808" s="29" t="str">
        <f aca="false">IF(G808="","",I808*K808)</f>
        <v/>
      </c>
      <c r="N808" s="32" t="str">
        <f aca="false">IF(G808="","",IF(F808="","Diğer",F808))</f>
        <v/>
      </c>
    </row>
    <row r="809" customFormat="false" ht="15" hidden="false" customHeight="false" outlineLevel="0" collapsed="false">
      <c r="A809" s="33"/>
      <c r="B809" s="34"/>
      <c r="C809" s="33"/>
      <c r="D809" s="33"/>
      <c r="E809" s="33"/>
      <c r="F809" s="33"/>
      <c r="G809" s="35"/>
      <c r="H809" s="35"/>
      <c r="I809" s="29" t="str">
        <f aca="false">IF(G809="","",G809-H809)</f>
        <v/>
      </c>
      <c r="J809" s="36"/>
      <c r="K809" s="37"/>
      <c r="L809" s="33"/>
      <c r="M809" s="29" t="str">
        <f aca="false">IF(G809="","",I809*K809)</f>
        <v/>
      </c>
      <c r="N809" s="32" t="str">
        <f aca="false">IF(G809="","",IF(F809="","Diğer",F809))</f>
        <v/>
      </c>
    </row>
    <row r="810" customFormat="false" ht="15" hidden="false" customHeight="false" outlineLevel="0" collapsed="false">
      <c r="A810" s="33"/>
      <c r="B810" s="34"/>
      <c r="C810" s="33"/>
      <c r="D810" s="33"/>
      <c r="E810" s="33"/>
      <c r="F810" s="33"/>
      <c r="G810" s="35"/>
      <c r="H810" s="35"/>
      <c r="I810" s="29" t="str">
        <f aca="false">IF(G810="","",G810-H810)</f>
        <v/>
      </c>
      <c r="J810" s="36"/>
      <c r="K810" s="37"/>
      <c r="L810" s="33"/>
      <c r="M810" s="29" t="str">
        <f aca="false">IF(G810="","",I810*K810)</f>
        <v/>
      </c>
      <c r="N810" s="32" t="str">
        <f aca="false">IF(G810="","",IF(F810="","Diğer",F810))</f>
        <v/>
      </c>
    </row>
    <row r="811" customFormat="false" ht="15" hidden="false" customHeight="false" outlineLevel="0" collapsed="false">
      <c r="A811" s="33"/>
      <c r="B811" s="34"/>
      <c r="C811" s="33"/>
      <c r="D811" s="33"/>
      <c r="E811" s="33"/>
      <c r="F811" s="33"/>
      <c r="G811" s="35"/>
      <c r="H811" s="35"/>
      <c r="I811" s="29" t="str">
        <f aca="false">IF(G811="","",G811-H811)</f>
        <v/>
      </c>
      <c r="J811" s="36"/>
      <c r="K811" s="37"/>
      <c r="L811" s="33"/>
      <c r="M811" s="29" t="str">
        <f aca="false">IF(G811="","",I811*K811)</f>
        <v/>
      </c>
      <c r="N811" s="32" t="str">
        <f aca="false">IF(G811="","",IF(F811="","Diğer",F811))</f>
        <v/>
      </c>
    </row>
    <row r="812" customFormat="false" ht="15" hidden="false" customHeight="false" outlineLevel="0" collapsed="false">
      <c r="A812" s="33"/>
      <c r="B812" s="34"/>
      <c r="C812" s="33"/>
      <c r="D812" s="33"/>
      <c r="E812" s="33"/>
      <c r="F812" s="33"/>
      <c r="G812" s="35"/>
      <c r="H812" s="35"/>
      <c r="I812" s="29" t="str">
        <f aca="false">IF(G812="","",G812-H812)</f>
        <v/>
      </c>
      <c r="J812" s="36"/>
      <c r="K812" s="37"/>
      <c r="L812" s="33"/>
      <c r="M812" s="29" t="str">
        <f aca="false">IF(G812="","",I812*K812)</f>
        <v/>
      </c>
      <c r="N812" s="32" t="str">
        <f aca="false">IF(G812="","",IF(F812="","Diğer",F812))</f>
        <v/>
      </c>
    </row>
    <row r="813" customFormat="false" ht="15" hidden="false" customHeight="false" outlineLevel="0" collapsed="false">
      <c r="A813" s="33"/>
      <c r="B813" s="34"/>
      <c r="C813" s="33"/>
      <c r="D813" s="33"/>
      <c r="E813" s="33"/>
      <c r="F813" s="33"/>
      <c r="G813" s="35"/>
      <c r="H813" s="35"/>
      <c r="I813" s="29" t="str">
        <f aca="false">IF(G813="","",G813-H813)</f>
        <v/>
      </c>
      <c r="J813" s="36"/>
      <c r="K813" s="37"/>
      <c r="L813" s="33"/>
      <c r="M813" s="29" t="str">
        <f aca="false">IF(G813="","",I813*K813)</f>
        <v/>
      </c>
      <c r="N813" s="32" t="str">
        <f aca="false">IF(G813="","",IF(F813="","Diğer",F813))</f>
        <v/>
      </c>
    </row>
    <row r="814" customFormat="false" ht="15" hidden="false" customHeight="false" outlineLevel="0" collapsed="false">
      <c r="A814" s="33"/>
      <c r="B814" s="34"/>
      <c r="C814" s="33"/>
      <c r="D814" s="33"/>
      <c r="E814" s="33"/>
      <c r="F814" s="33"/>
      <c r="G814" s="35"/>
      <c r="H814" s="35"/>
      <c r="I814" s="29" t="str">
        <f aca="false">IF(G814="","",G814-H814)</f>
        <v/>
      </c>
      <c r="J814" s="36"/>
      <c r="K814" s="37"/>
      <c r="L814" s="33"/>
      <c r="M814" s="29" t="str">
        <f aca="false">IF(G814="","",I814*K814)</f>
        <v/>
      </c>
      <c r="N814" s="32" t="str">
        <f aca="false">IF(G814="","",IF(F814="","Diğer",F814))</f>
        <v/>
      </c>
    </row>
    <row r="815" customFormat="false" ht="15" hidden="false" customHeight="false" outlineLevel="0" collapsed="false">
      <c r="A815" s="33"/>
      <c r="B815" s="34"/>
      <c r="C815" s="33"/>
      <c r="D815" s="33"/>
      <c r="E815" s="33"/>
      <c r="F815" s="33"/>
      <c r="G815" s="35"/>
      <c r="H815" s="35"/>
      <c r="I815" s="29" t="str">
        <f aca="false">IF(G815="","",G815-H815)</f>
        <v/>
      </c>
      <c r="J815" s="36"/>
      <c r="K815" s="37"/>
      <c r="L815" s="33"/>
      <c r="M815" s="29" t="str">
        <f aca="false">IF(G815="","",I815*K815)</f>
        <v/>
      </c>
      <c r="N815" s="32" t="str">
        <f aca="false">IF(G815="","",IF(F815="","Diğer",F815))</f>
        <v/>
      </c>
    </row>
    <row r="816" customFormat="false" ht="15" hidden="false" customHeight="false" outlineLevel="0" collapsed="false">
      <c r="A816" s="33"/>
      <c r="B816" s="34"/>
      <c r="C816" s="33"/>
      <c r="D816" s="33"/>
      <c r="E816" s="33"/>
      <c r="F816" s="33"/>
      <c r="G816" s="35"/>
      <c r="H816" s="35"/>
      <c r="I816" s="29" t="str">
        <f aca="false">IF(G816="","",G816-H816)</f>
        <v/>
      </c>
      <c r="J816" s="36"/>
      <c r="K816" s="37"/>
      <c r="L816" s="33"/>
      <c r="M816" s="29" t="str">
        <f aca="false">IF(G816="","",I816*K816)</f>
        <v/>
      </c>
      <c r="N816" s="32" t="str">
        <f aca="false">IF(G816="","",IF(F816="","Diğer",F816))</f>
        <v/>
      </c>
    </row>
    <row r="817" customFormat="false" ht="15" hidden="false" customHeight="false" outlineLevel="0" collapsed="false">
      <c r="A817" s="33"/>
      <c r="B817" s="34"/>
      <c r="C817" s="33"/>
      <c r="D817" s="33"/>
      <c r="E817" s="33"/>
      <c r="F817" s="33"/>
      <c r="G817" s="35"/>
      <c r="H817" s="35"/>
      <c r="I817" s="29" t="str">
        <f aca="false">IF(G817="","",G817-H817)</f>
        <v/>
      </c>
      <c r="J817" s="36"/>
      <c r="K817" s="37"/>
      <c r="L817" s="33"/>
      <c r="M817" s="29" t="str">
        <f aca="false">IF(G817="","",I817*K817)</f>
        <v/>
      </c>
      <c r="N817" s="32" t="str">
        <f aca="false">IF(G817="","",IF(F817="","Diğer",F817))</f>
        <v/>
      </c>
    </row>
    <row r="818" customFormat="false" ht="15" hidden="false" customHeight="false" outlineLevel="0" collapsed="false">
      <c r="A818" s="33"/>
      <c r="B818" s="34"/>
      <c r="C818" s="33"/>
      <c r="D818" s="33"/>
      <c r="E818" s="33"/>
      <c r="F818" s="33"/>
      <c r="G818" s="35"/>
      <c r="H818" s="35"/>
      <c r="I818" s="29" t="str">
        <f aca="false">IF(G818="","",G818-H818)</f>
        <v/>
      </c>
      <c r="J818" s="36"/>
      <c r="K818" s="37"/>
      <c r="L818" s="33"/>
      <c r="M818" s="29" t="str">
        <f aca="false">IF(G818="","",I818*K818)</f>
        <v/>
      </c>
      <c r="N818" s="32" t="str">
        <f aca="false">IF(G818="","",IF(F818="","Diğer",F818))</f>
        <v/>
      </c>
    </row>
    <row r="819" customFormat="false" ht="15" hidden="false" customHeight="false" outlineLevel="0" collapsed="false">
      <c r="A819" s="33"/>
      <c r="B819" s="34"/>
      <c r="C819" s="33"/>
      <c r="D819" s="33"/>
      <c r="E819" s="33"/>
      <c r="F819" s="33"/>
      <c r="G819" s="35"/>
      <c r="H819" s="35"/>
      <c r="I819" s="29" t="str">
        <f aca="false">IF(G819="","",G819-H819)</f>
        <v/>
      </c>
      <c r="J819" s="36"/>
      <c r="K819" s="37"/>
      <c r="L819" s="33"/>
      <c r="M819" s="29" t="str">
        <f aca="false">IF(G819="","",I819*K819)</f>
        <v/>
      </c>
      <c r="N819" s="32" t="str">
        <f aca="false">IF(G819="","",IF(F819="","Diğer",F819))</f>
        <v/>
      </c>
    </row>
    <row r="820" customFormat="false" ht="15" hidden="false" customHeight="false" outlineLevel="0" collapsed="false">
      <c r="A820" s="33"/>
      <c r="B820" s="34"/>
      <c r="C820" s="33"/>
      <c r="D820" s="33"/>
      <c r="E820" s="33"/>
      <c r="F820" s="33"/>
      <c r="G820" s="35"/>
      <c r="H820" s="35"/>
      <c r="I820" s="29" t="str">
        <f aca="false">IF(G820="","",G820-H820)</f>
        <v/>
      </c>
      <c r="J820" s="36"/>
      <c r="K820" s="37"/>
      <c r="L820" s="33"/>
      <c r="M820" s="29" t="str">
        <f aca="false">IF(G820="","",I820*K820)</f>
        <v/>
      </c>
      <c r="N820" s="32" t="str">
        <f aca="false">IF(G820="","",IF(F820="","Diğer",F820))</f>
        <v/>
      </c>
    </row>
    <row r="821" customFormat="false" ht="15" hidden="false" customHeight="false" outlineLevel="0" collapsed="false">
      <c r="A821" s="33"/>
      <c r="B821" s="34"/>
      <c r="C821" s="33"/>
      <c r="D821" s="33"/>
      <c r="E821" s="33"/>
      <c r="F821" s="33"/>
      <c r="G821" s="35"/>
      <c r="H821" s="35"/>
      <c r="I821" s="29" t="str">
        <f aca="false">IF(G821="","",G821-H821)</f>
        <v/>
      </c>
      <c r="J821" s="36"/>
      <c r="K821" s="37"/>
      <c r="L821" s="33"/>
      <c r="M821" s="29" t="str">
        <f aca="false">IF(G821="","",I821*K821)</f>
        <v/>
      </c>
      <c r="N821" s="32" t="str">
        <f aca="false">IF(G821="","",IF(F821="","Diğer",F821))</f>
        <v/>
      </c>
    </row>
    <row r="822" customFormat="false" ht="15" hidden="false" customHeight="false" outlineLevel="0" collapsed="false">
      <c r="A822" s="33"/>
      <c r="B822" s="34"/>
      <c r="C822" s="33"/>
      <c r="D822" s="33"/>
      <c r="E822" s="33"/>
      <c r="F822" s="33"/>
      <c r="G822" s="35"/>
      <c r="H822" s="35"/>
      <c r="I822" s="29" t="str">
        <f aca="false">IF(G822="","",G822-H822)</f>
        <v/>
      </c>
      <c r="J822" s="36"/>
      <c r="K822" s="37"/>
      <c r="L822" s="33"/>
      <c r="M822" s="29" t="str">
        <f aca="false">IF(G822="","",I822*K822)</f>
        <v/>
      </c>
      <c r="N822" s="32" t="str">
        <f aca="false">IF(G822="","",IF(F822="","Diğer",F822))</f>
        <v/>
      </c>
    </row>
    <row r="823" customFormat="false" ht="15" hidden="false" customHeight="false" outlineLevel="0" collapsed="false">
      <c r="A823" s="33"/>
      <c r="B823" s="34"/>
      <c r="C823" s="33"/>
      <c r="D823" s="33"/>
      <c r="E823" s="33"/>
      <c r="F823" s="33"/>
      <c r="G823" s="35"/>
      <c r="H823" s="35"/>
      <c r="I823" s="29" t="str">
        <f aca="false">IF(G823="","",G823-H823)</f>
        <v/>
      </c>
      <c r="J823" s="36"/>
      <c r="K823" s="37"/>
      <c r="L823" s="33"/>
      <c r="M823" s="29" t="str">
        <f aca="false">IF(G823="","",I823*K823)</f>
        <v/>
      </c>
      <c r="N823" s="32" t="str">
        <f aca="false">IF(G823="","",IF(F823="","Diğer",F823))</f>
        <v/>
      </c>
    </row>
    <row r="824" customFormat="false" ht="15" hidden="false" customHeight="false" outlineLevel="0" collapsed="false">
      <c r="A824" s="33"/>
      <c r="B824" s="34"/>
      <c r="C824" s="33"/>
      <c r="D824" s="33"/>
      <c r="E824" s="33"/>
      <c r="F824" s="33"/>
      <c r="G824" s="35"/>
      <c r="H824" s="35"/>
      <c r="I824" s="29" t="str">
        <f aca="false">IF(G824="","",G824-H824)</f>
        <v/>
      </c>
      <c r="J824" s="36"/>
      <c r="K824" s="37"/>
      <c r="L824" s="33"/>
      <c r="M824" s="29" t="str">
        <f aca="false">IF(G824="","",I824*K824)</f>
        <v/>
      </c>
      <c r="N824" s="32" t="str">
        <f aca="false">IF(G824="","",IF(F824="","Diğer",F824))</f>
        <v/>
      </c>
    </row>
    <row r="825" customFormat="false" ht="15" hidden="false" customHeight="false" outlineLevel="0" collapsed="false">
      <c r="A825" s="33"/>
      <c r="B825" s="34"/>
      <c r="C825" s="33"/>
      <c r="D825" s="33"/>
      <c r="E825" s="33"/>
      <c r="F825" s="33"/>
      <c r="G825" s="35"/>
      <c r="H825" s="35"/>
      <c r="I825" s="29" t="str">
        <f aca="false">IF(G825="","",G825-H825)</f>
        <v/>
      </c>
      <c r="J825" s="36"/>
      <c r="K825" s="37"/>
      <c r="L825" s="33"/>
      <c r="M825" s="29" t="str">
        <f aca="false">IF(G825="","",I825*K825)</f>
        <v/>
      </c>
      <c r="N825" s="32" t="str">
        <f aca="false">IF(G825="","",IF(F825="","Diğer",F825))</f>
        <v/>
      </c>
    </row>
    <row r="826" customFormat="false" ht="15" hidden="false" customHeight="false" outlineLevel="0" collapsed="false">
      <c r="A826" s="33"/>
      <c r="B826" s="34"/>
      <c r="C826" s="33"/>
      <c r="D826" s="33"/>
      <c r="E826" s="33"/>
      <c r="F826" s="33"/>
      <c r="G826" s="35"/>
      <c r="H826" s="35"/>
      <c r="I826" s="29" t="str">
        <f aca="false">IF(G826="","",G826-H826)</f>
        <v/>
      </c>
      <c r="J826" s="36"/>
      <c r="K826" s="37"/>
      <c r="L826" s="33"/>
      <c r="M826" s="29" t="str">
        <f aca="false">IF(G826="","",I826*K826)</f>
        <v/>
      </c>
      <c r="N826" s="32" t="str">
        <f aca="false">IF(G826="","",IF(F826="","Diğer",F826))</f>
        <v/>
      </c>
    </row>
    <row r="827" customFormat="false" ht="15" hidden="false" customHeight="false" outlineLevel="0" collapsed="false">
      <c r="A827" s="33"/>
      <c r="B827" s="34"/>
      <c r="C827" s="33"/>
      <c r="D827" s="33"/>
      <c r="E827" s="33"/>
      <c r="F827" s="33"/>
      <c r="G827" s="35"/>
      <c r="H827" s="35"/>
      <c r="I827" s="29" t="str">
        <f aca="false">IF(G827="","",G827-H827)</f>
        <v/>
      </c>
      <c r="J827" s="36"/>
      <c r="K827" s="37"/>
      <c r="L827" s="33"/>
      <c r="M827" s="29" t="str">
        <f aca="false">IF(G827="","",I827*K827)</f>
        <v/>
      </c>
      <c r="N827" s="32" t="str">
        <f aca="false">IF(G827="","",IF(F827="","Diğer",F827))</f>
        <v/>
      </c>
    </row>
    <row r="828" customFormat="false" ht="15" hidden="false" customHeight="false" outlineLevel="0" collapsed="false">
      <c r="A828" s="33"/>
      <c r="B828" s="34"/>
      <c r="C828" s="33"/>
      <c r="D828" s="33"/>
      <c r="E828" s="33"/>
      <c r="F828" s="33"/>
      <c r="G828" s="35"/>
      <c r="H828" s="35"/>
      <c r="I828" s="29" t="str">
        <f aca="false">IF(G828="","",G828-H828)</f>
        <v/>
      </c>
      <c r="J828" s="36"/>
      <c r="K828" s="37"/>
      <c r="L828" s="33"/>
      <c r="M828" s="29" t="str">
        <f aca="false">IF(G828="","",I828*K828)</f>
        <v/>
      </c>
      <c r="N828" s="32" t="str">
        <f aca="false">IF(G828="","",IF(F828="","Diğer",F828))</f>
        <v/>
      </c>
    </row>
    <row r="829" customFormat="false" ht="15" hidden="false" customHeight="false" outlineLevel="0" collapsed="false">
      <c r="A829" s="33"/>
      <c r="B829" s="34"/>
      <c r="C829" s="33"/>
      <c r="D829" s="33"/>
      <c r="E829" s="33"/>
      <c r="F829" s="33"/>
      <c r="G829" s="35"/>
      <c r="H829" s="35"/>
      <c r="I829" s="29" t="str">
        <f aca="false">IF(G829="","",G829-H829)</f>
        <v/>
      </c>
      <c r="J829" s="36"/>
      <c r="K829" s="37"/>
      <c r="L829" s="33"/>
      <c r="M829" s="29" t="str">
        <f aca="false">IF(G829="","",I829*K829)</f>
        <v/>
      </c>
      <c r="N829" s="32" t="str">
        <f aca="false">IF(G829="","",IF(F829="","Diğer",F829))</f>
        <v/>
      </c>
    </row>
    <row r="830" customFormat="false" ht="15" hidden="false" customHeight="false" outlineLevel="0" collapsed="false">
      <c r="A830" s="33"/>
      <c r="B830" s="34"/>
      <c r="C830" s="33"/>
      <c r="D830" s="33"/>
      <c r="E830" s="33"/>
      <c r="F830" s="33"/>
      <c r="G830" s="35"/>
      <c r="H830" s="35"/>
      <c r="I830" s="29" t="str">
        <f aca="false">IF(G830="","",G830-H830)</f>
        <v/>
      </c>
      <c r="J830" s="36"/>
      <c r="K830" s="37"/>
      <c r="L830" s="33"/>
      <c r="M830" s="29" t="str">
        <f aca="false">IF(G830="","",I830*K830)</f>
        <v/>
      </c>
      <c r="N830" s="32" t="str">
        <f aca="false">IF(G830="","",IF(F830="","Diğer",F830))</f>
        <v/>
      </c>
    </row>
    <row r="831" customFormat="false" ht="15" hidden="false" customHeight="false" outlineLevel="0" collapsed="false">
      <c r="A831" s="33"/>
      <c r="B831" s="34"/>
      <c r="C831" s="33"/>
      <c r="D831" s="33"/>
      <c r="E831" s="33"/>
      <c r="F831" s="33"/>
      <c r="G831" s="35"/>
      <c r="H831" s="35"/>
      <c r="I831" s="29" t="str">
        <f aca="false">IF(G831="","",G831-H831)</f>
        <v/>
      </c>
      <c r="J831" s="36"/>
      <c r="K831" s="37"/>
      <c r="L831" s="33"/>
      <c r="M831" s="29" t="str">
        <f aca="false">IF(G831="","",I831*K831)</f>
        <v/>
      </c>
      <c r="N831" s="32" t="str">
        <f aca="false">IF(G831="","",IF(F831="","Diğer",F831))</f>
        <v/>
      </c>
    </row>
    <row r="832" customFormat="false" ht="15" hidden="false" customHeight="false" outlineLevel="0" collapsed="false">
      <c r="A832" s="33"/>
      <c r="B832" s="34"/>
      <c r="C832" s="33"/>
      <c r="D832" s="33"/>
      <c r="E832" s="33"/>
      <c r="F832" s="33"/>
      <c r="G832" s="35"/>
      <c r="H832" s="35"/>
      <c r="I832" s="29" t="str">
        <f aca="false">IF(G832="","",G832-H832)</f>
        <v/>
      </c>
      <c r="J832" s="36"/>
      <c r="K832" s="37"/>
      <c r="L832" s="33"/>
      <c r="M832" s="29" t="str">
        <f aca="false">IF(G832="","",I832*K832)</f>
        <v/>
      </c>
      <c r="N832" s="32" t="str">
        <f aca="false">IF(G832="","",IF(F832="","Diğer",F832))</f>
        <v/>
      </c>
    </row>
    <row r="833" customFormat="false" ht="15" hidden="false" customHeight="false" outlineLevel="0" collapsed="false">
      <c r="A833" s="33"/>
      <c r="B833" s="34"/>
      <c r="C833" s="33"/>
      <c r="D833" s="33"/>
      <c r="E833" s="33"/>
      <c r="F833" s="33"/>
      <c r="G833" s="35"/>
      <c r="H833" s="35"/>
      <c r="I833" s="29" t="str">
        <f aca="false">IF(G833="","",G833-H833)</f>
        <v/>
      </c>
      <c r="J833" s="36"/>
      <c r="K833" s="37"/>
      <c r="L833" s="33"/>
      <c r="M833" s="29" t="str">
        <f aca="false">IF(G833="","",I833*K833)</f>
        <v/>
      </c>
      <c r="N833" s="32" t="str">
        <f aca="false">IF(G833="","",IF(F833="","Diğer",F833))</f>
        <v/>
      </c>
    </row>
    <row r="834" customFormat="false" ht="15" hidden="false" customHeight="false" outlineLevel="0" collapsed="false">
      <c r="A834" s="33"/>
      <c r="B834" s="34"/>
      <c r="C834" s="33"/>
      <c r="D834" s="33"/>
      <c r="E834" s="33"/>
      <c r="F834" s="33"/>
      <c r="G834" s="35"/>
      <c r="H834" s="35"/>
      <c r="I834" s="29" t="str">
        <f aca="false">IF(G834="","",G834-H834)</f>
        <v/>
      </c>
      <c r="J834" s="36"/>
      <c r="K834" s="37"/>
      <c r="L834" s="33"/>
      <c r="M834" s="29" t="str">
        <f aca="false">IF(G834="","",I834*K834)</f>
        <v/>
      </c>
      <c r="N834" s="32" t="str">
        <f aca="false">IF(G834="","",IF(F834="","Diğer",F834))</f>
        <v/>
      </c>
    </row>
    <row r="835" customFormat="false" ht="15" hidden="false" customHeight="false" outlineLevel="0" collapsed="false">
      <c r="A835" s="33"/>
      <c r="B835" s="34"/>
      <c r="C835" s="33"/>
      <c r="D835" s="33"/>
      <c r="E835" s="33"/>
      <c r="F835" s="33"/>
      <c r="G835" s="35"/>
      <c r="H835" s="35"/>
      <c r="I835" s="29" t="str">
        <f aca="false">IF(G835="","",G835-H835)</f>
        <v/>
      </c>
      <c r="J835" s="36"/>
      <c r="K835" s="37"/>
      <c r="L835" s="33"/>
      <c r="M835" s="29" t="str">
        <f aca="false">IF(G835="","",I835*K835)</f>
        <v/>
      </c>
      <c r="N835" s="32" t="str">
        <f aca="false">IF(G835="","",IF(F835="","Diğer",F835))</f>
        <v/>
      </c>
    </row>
    <row r="836" customFormat="false" ht="15" hidden="false" customHeight="false" outlineLevel="0" collapsed="false">
      <c r="A836" s="33"/>
      <c r="B836" s="34"/>
      <c r="C836" s="33"/>
      <c r="D836" s="33"/>
      <c r="E836" s="33"/>
      <c r="F836" s="33"/>
      <c r="G836" s="35"/>
      <c r="H836" s="35"/>
      <c r="I836" s="29" t="str">
        <f aca="false">IF(G836="","",G836-H836)</f>
        <v/>
      </c>
      <c r="J836" s="36"/>
      <c r="K836" s="37"/>
      <c r="L836" s="33"/>
      <c r="M836" s="29" t="str">
        <f aca="false">IF(G836="","",I836*K836)</f>
        <v/>
      </c>
      <c r="N836" s="32" t="str">
        <f aca="false">IF(G836="","",IF(F836="","Diğer",F836))</f>
        <v/>
      </c>
    </row>
    <row r="837" customFormat="false" ht="15" hidden="false" customHeight="false" outlineLevel="0" collapsed="false">
      <c r="A837" s="33"/>
      <c r="B837" s="34"/>
      <c r="C837" s="33"/>
      <c r="D837" s="33"/>
      <c r="E837" s="33"/>
      <c r="F837" s="33"/>
      <c r="G837" s="35"/>
      <c r="H837" s="35"/>
      <c r="I837" s="29" t="str">
        <f aca="false">IF(G837="","",G837-H837)</f>
        <v/>
      </c>
      <c r="J837" s="36"/>
      <c r="K837" s="37"/>
      <c r="L837" s="33"/>
      <c r="M837" s="29" t="str">
        <f aca="false">IF(G837="","",I837*K837)</f>
        <v/>
      </c>
      <c r="N837" s="32" t="str">
        <f aca="false">IF(G837="","",IF(F837="","Diğer",F837))</f>
        <v/>
      </c>
    </row>
    <row r="838" customFormat="false" ht="15" hidden="false" customHeight="false" outlineLevel="0" collapsed="false">
      <c r="A838" s="33"/>
      <c r="B838" s="34"/>
      <c r="C838" s="33"/>
      <c r="D838" s="33"/>
      <c r="E838" s="33"/>
      <c r="F838" s="33"/>
      <c r="G838" s="35"/>
      <c r="H838" s="35"/>
      <c r="I838" s="29" t="str">
        <f aca="false">IF(G838="","",G838-H838)</f>
        <v/>
      </c>
      <c r="J838" s="36"/>
      <c r="K838" s="37"/>
      <c r="L838" s="33"/>
      <c r="M838" s="29" t="str">
        <f aca="false">IF(G838="","",I838*K838)</f>
        <v/>
      </c>
      <c r="N838" s="32" t="str">
        <f aca="false">IF(G838="","",IF(F838="","Diğer",F838))</f>
        <v/>
      </c>
    </row>
    <row r="839" customFormat="false" ht="15" hidden="false" customHeight="false" outlineLevel="0" collapsed="false">
      <c r="A839" s="33"/>
      <c r="B839" s="34"/>
      <c r="C839" s="33"/>
      <c r="D839" s="33"/>
      <c r="E839" s="33"/>
      <c r="F839" s="33"/>
      <c r="G839" s="35"/>
      <c r="H839" s="35"/>
      <c r="I839" s="29" t="str">
        <f aca="false">IF(G839="","",G839-H839)</f>
        <v/>
      </c>
      <c r="J839" s="36"/>
      <c r="K839" s="37"/>
      <c r="L839" s="33"/>
      <c r="M839" s="29" t="str">
        <f aca="false">IF(G839="","",I839*K839)</f>
        <v/>
      </c>
      <c r="N839" s="32" t="str">
        <f aca="false">IF(G839="","",IF(F839="","Diğer",F839))</f>
        <v/>
      </c>
    </row>
    <row r="840" customFormat="false" ht="15" hidden="false" customHeight="false" outlineLevel="0" collapsed="false">
      <c r="A840" s="33"/>
      <c r="B840" s="34"/>
      <c r="C840" s="33"/>
      <c r="D840" s="33"/>
      <c r="E840" s="33"/>
      <c r="F840" s="33"/>
      <c r="G840" s="35"/>
      <c r="H840" s="35"/>
      <c r="I840" s="29" t="str">
        <f aca="false">IF(G840="","",G840-H840)</f>
        <v/>
      </c>
      <c r="J840" s="36"/>
      <c r="K840" s="37"/>
      <c r="L840" s="33"/>
      <c r="M840" s="29" t="str">
        <f aca="false">IF(G840="","",I840*K840)</f>
        <v/>
      </c>
      <c r="N840" s="32" t="str">
        <f aca="false">IF(G840="","",IF(F840="","Diğer",F840))</f>
        <v/>
      </c>
    </row>
    <row r="841" customFormat="false" ht="15" hidden="false" customHeight="false" outlineLevel="0" collapsed="false">
      <c r="A841" s="33"/>
      <c r="B841" s="34"/>
      <c r="C841" s="33"/>
      <c r="D841" s="33"/>
      <c r="E841" s="33"/>
      <c r="F841" s="33"/>
      <c r="G841" s="35"/>
      <c r="H841" s="35"/>
      <c r="I841" s="29" t="str">
        <f aca="false">IF(G841="","",G841-H841)</f>
        <v/>
      </c>
      <c r="J841" s="36"/>
      <c r="K841" s="37"/>
      <c r="L841" s="33"/>
      <c r="M841" s="29" t="str">
        <f aca="false">IF(G841="","",I841*K841)</f>
        <v/>
      </c>
      <c r="N841" s="32" t="str">
        <f aca="false">IF(G841="","",IF(F841="","Diğer",F841))</f>
        <v/>
      </c>
    </row>
    <row r="842" customFormat="false" ht="15" hidden="false" customHeight="false" outlineLevel="0" collapsed="false">
      <c r="A842" s="33"/>
      <c r="B842" s="34"/>
      <c r="C842" s="33"/>
      <c r="D842" s="33"/>
      <c r="E842" s="33"/>
      <c r="F842" s="33"/>
      <c r="G842" s="35"/>
      <c r="H842" s="35"/>
      <c r="I842" s="29" t="str">
        <f aca="false">IF(G842="","",G842-H842)</f>
        <v/>
      </c>
      <c r="J842" s="36"/>
      <c r="K842" s="37"/>
      <c r="L842" s="33"/>
      <c r="M842" s="29" t="str">
        <f aca="false">IF(G842="","",I842*K842)</f>
        <v/>
      </c>
      <c r="N842" s="32" t="str">
        <f aca="false">IF(G842="","",IF(F842="","Diğer",F842))</f>
        <v/>
      </c>
    </row>
    <row r="843" customFormat="false" ht="15" hidden="false" customHeight="false" outlineLevel="0" collapsed="false">
      <c r="A843" s="33"/>
      <c r="B843" s="34"/>
      <c r="C843" s="33"/>
      <c r="D843" s="33"/>
      <c r="E843" s="33"/>
      <c r="F843" s="33"/>
      <c r="G843" s="35"/>
      <c r="H843" s="35"/>
      <c r="I843" s="29" t="str">
        <f aca="false">IF(G843="","",G843-H843)</f>
        <v/>
      </c>
      <c r="J843" s="36"/>
      <c r="K843" s="37"/>
      <c r="L843" s="33"/>
      <c r="M843" s="29" t="str">
        <f aca="false">IF(G843="","",I843*K843)</f>
        <v/>
      </c>
      <c r="N843" s="32" t="str">
        <f aca="false">IF(G843="","",IF(F843="","Diğer",F843))</f>
        <v/>
      </c>
    </row>
    <row r="844" customFormat="false" ht="15" hidden="false" customHeight="false" outlineLevel="0" collapsed="false">
      <c r="A844" s="33"/>
      <c r="B844" s="34"/>
      <c r="C844" s="33"/>
      <c r="D844" s="33"/>
      <c r="E844" s="33"/>
      <c r="F844" s="33"/>
      <c r="G844" s="35"/>
      <c r="H844" s="35"/>
      <c r="I844" s="29" t="str">
        <f aca="false">IF(G844="","",G844-H844)</f>
        <v/>
      </c>
      <c r="J844" s="36"/>
      <c r="K844" s="37"/>
      <c r="L844" s="33"/>
      <c r="M844" s="29" t="str">
        <f aca="false">IF(G844="","",I844*K844)</f>
        <v/>
      </c>
      <c r="N844" s="32" t="str">
        <f aca="false">IF(G844="","",IF(F844="","Diğer",F844))</f>
        <v/>
      </c>
    </row>
    <row r="845" customFormat="false" ht="15" hidden="false" customHeight="false" outlineLevel="0" collapsed="false">
      <c r="A845" s="33"/>
      <c r="B845" s="34"/>
      <c r="C845" s="33"/>
      <c r="D845" s="33"/>
      <c r="E845" s="33"/>
      <c r="F845" s="33"/>
      <c r="G845" s="35"/>
      <c r="H845" s="35"/>
      <c r="I845" s="29" t="str">
        <f aca="false">IF(G845="","",G845-H845)</f>
        <v/>
      </c>
      <c r="J845" s="36"/>
      <c r="K845" s="37"/>
      <c r="L845" s="33"/>
      <c r="M845" s="29" t="str">
        <f aca="false">IF(G845="","",I845*K845)</f>
        <v/>
      </c>
      <c r="N845" s="32" t="str">
        <f aca="false">IF(G845="","",IF(F845="","Diğer",F845))</f>
        <v/>
      </c>
    </row>
    <row r="846" customFormat="false" ht="15" hidden="false" customHeight="false" outlineLevel="0" collapsed="false">
      <c r="A846" s="33"/>
      <c r="B846" s="34"/>
      <c r="C846" s="33"/>
      <c r="D846" s="33"/>
      <c r="E846" s="33"/>
      <c r="F846" s="33"/>
      <c r="G846" s="35"/>
      <c r="H846" s="35"/>
      <c r="I846" s="29" t="str">
        <f aca="false">IF(G846="","",G846-H846)</f>
        <v/>
      </c>
      <c r="J846" s="36"/>
      <c r="K846" s="37"/>
      <c r="L846" s="33"/>
      <c r="M846" s="29" t="str">
        <f aca="false">IF(G846="","",I846*K846)</f>
        <v/>
      </c>
      <c r="N846" s="32" t="str">
        <f aca="false">IF(G846="","",IF(F846="","Diğer",F846))</f>
        <v/>
      </c>
    </row>
    <row r="847" customFormat="false" ht="15" hidden="false" customHeight="false" outlineLevel="0" collapsed="false">
      <c r="A847" s="33"/>
      <c r="B847" s="34"/>
      <c r="C847" s="33"/>
      <c r="D847" s="33"/>
      <c r="E847" s="33"/>
      <c r="F847" s="33"/>
      <c r="G847" s="35"/>
      <c r="H847" s="35"/>
      <c r="I847" s="29" t="str">
        <f aca="false">IF(G847="","",G847-H847)</f>
        <v/>
      </c>
      <c r="J847" s="36"/>
      <c r="K847" s="37"/>
      <c r="L847" s="33"/>
      <c r="M847" s="29" t="str">
        <f aca="false">IF(G847="","",I847*K847)</f>
        <v/>
      </c>
      <c r="N847" s="32" t="str">
        <f aca="false">IF(G847="","",IF(F847="","Diğer",F847))</f>
        <v/>
      </c>
    </row>
    <row r="848" customFormat="false" ht="15" hidden="false" customHeight="false" outlineLevel="0" collapsed="false">
      <c r="A848" s="33"/>
      <c r="B848" s="34"/>
      <c r="C848" s="33"/>
      <c r="D848" s="33"/>
      <c r="E848" s="33"/>
      <c r="F848" s="33"/>
      <c r="G848" s="35"/>
      <c r="H848" s="35"/>
      <c r="I848" s="29" t="str">
        <f aca="false">IF(G848="","",G848-H848)</f>
        <v/>
      </c>
      <c r="J848" s="36"/>
      <c r="K848" s="37"/>
      <c r="L848" s="33"/>
      <c r="M848" s="29" t="str">
        <f aca="false">IF(G848="","",I848*K848)</f>
        <v/>
      </c>
      <c r="N848" s="32" t="str">
        <f aca="false">IF(G848="","",IF(F848="","Diğer",F848))</f>
        <v/>
      </c>
    </row>
    <row r="849" customFormat="false" ht="15" hidden="false" customHeight="false" outlineLevel="0" collapsed="false">
      <c r="A849" s="33"/>
      <c r="B849" s="34"/>
      <c r="C849" s="33"/>
      <c r="D849" s="33"/>
      <c r="E849" s="33"/>
      <c r="F849" s="33"/>
      <c r="G849" s="35"/>
      <c r="H849" s="35"/>
      <c r="I849" s="29" t="str">
        <f aca="false">IF(G849="","",G849-H849)</f>
        <v/>
      </c>
      <c r="J849" s="36"/>
      <c r="K849" s="37"/>
      <c r="L849" s="33"/>
      <c r="M849" s="29" t="str">
        <f aca="false">IF(G849="","",I849*K849)</f>
        <v/>
      </c>
      <c r="N849" s="32" t="str">
        <f aca="false">IF(G849="","",IF(F849="","Diğer",F849))</f>
        <v/>
      </c>
    </row>
    <row r="850" customFormat="false" ht="15" hidden="false" customHeight="false" outlineLevel="0" collapsed="false">
      <c r="A850" s="33"/>
      <c r="B850" s="34"/>
      <c r="C850" s="33"/>
      <c r="D850" s="33"/>
      <c r="E850" s="33"/>
      <c r="F850" s="33"/>
      <c r="G850" s="35"/>
      <c r="H850" s="35"/>
      <c r="I850" s="29" t="str">
        <f aca="false">IF(G850="","",G850-H850)</f>
        <v/>
      </c>
      <c r="J850" s="36"/>
      <c r="K850" s="37"/>
      <c r="L850" s="33"/>
      <c r="M850" s="29" t="str">
        <f aca="false">IF(G850="","",I850*K850)</f>
        <v/>
      </c>
      <c r="N850" s="32" t="str">
        <f aca="false">IF(G850="","",IF(F850="","Diğer",F850))</f>
        <v/>
      </c>
    </row>
    <row r="851" customFormat="false" ht="15" hidden="false" customHeight="false" outlineLevel="0" collapsed="false">
      <c r="A851" s="33"/>
      <c r="B851" s="34"/>
      <c r="C851" s="33"/>
      <c r="D851" s="33"/>
      <c r="E851" s="33"/>
      <c r="F851" s="33"/>
      <c r="G851" s="35"/>
      <c r="H851" s="35"/>
      <c r="I851" s="29" t="str">
        <f aca="false">IF(G851="","",G851-H851)</f>
        <v/>
      </c>
      <c r="J851" s="36"/>
      <c r="K851" s="37"/>
      <c r="L851" s="33"/>
      <c r="M851" s="29" t="str">
        <f aca="false">IF(G851="","",I851*K851)</f>
        <v/>
      </c>
      <c r="N851" s="32" t="str">
        <f aca="false">IF(G851="","",IF(F851="","Diğer",F851))</f>
        <v/>
      </c>
    </row>
    <row r="852" customFormat="false" ht="15" hidden="false" customHeight="false" outlineLevel="0" collapsed="false">
      <c r="A852" s="33"/>
      <c r="B852" s="34"/>
      <c r="C852" s="33"/>
      <c r="D852" s="33"/>
      <c r="E852" s="33"/>
      <c r="F852" s="33"/>
      <c r="G852" s="35"/>
      <c r="H852" s="35"/>
      <c r="I852" s="29" t="str">
        <f aca="false">IF(G852="","",G852-H852)</f>
        <v/>
      </c>
      <c r="J852" s="36"/>
      <c r="K852" s="37"/>
      <c r="L852" s="33"/>
      <c r="M852" s="29" t="str">
        <f aca="false">IF(G852="","",I852*K852)</f>
        <v/>
      </c>
      <c r="N852" s="32" t="str">
        <f aca="false">IF(G852="","",IF(F852="","Diğer",F852))</f>
        <v/>
      </c>
    </row>
    <row r="853" customFormat="false" ht="15" hidden="false" customHeight="false" outlineLevel="0" collapsed="false">
      <c r="A853" s="33"/>
      <c r="B853" s="34"/>
      <c r="C853" s="33"/>
      <c r="D853" s="33"/>
      <c r="E853" s="33"/>
      <c r="F853" s="33"/>
      <c r="G853" s="35"/>
      <c r="H853" s="35"/>
      <c r="I853" s="29" t="str">
        <f aca="false">IF(G853="","",G853-H853)</f>
        <v/>
      </c>
      <c r="J853" s="36"/>
      <c r="K853" s="37"/>
      <c r="L853" s="33"/>
      <c r="M853" s="29" t="str">
        <f aca="false">IF(G853="","",I853*K853)</f>
        <v/>
      </c>
      <c r="N853" s="32" t="str">
        <f aca="false">IF(G853="","",IF(F853="","Diğer",F853))</f>
        <v/>
      </c>
    </row>
    <row r="854" customFormat="false" ht="15" hidden="false" customHeight="false" outlineLevel="0" collapsed="false">
      <c r="A854" s="33"/>
      <c r="B854" s="34"/>
      <c r="C854" s="33"/>
      <c r="D854" s="33"/>
      <c r="E854" s="33"/>
      <c r="F854" s="33"/>
      <c r="G854" s="35"/>
      <c r="H854" s="35"/>
      <c r="I854" s="29" t="str">
        <f aca="false">IF(G854="","",G854-H854)</f>
        <v/>
      </c>
      <c r="J854" s="36"/>
      <c r="K854" s="37"/>
      <c r="L854" s="33"/>
      <c r="M854" s="29" t="str">
        <f aca="false">IF(G854="","",I854*K854)</f>
        <v/>
      </c>
      <c r="N854" s="32" t="str">
        <f aca="false">IF(G854="","",IF(F854="","Diğer",F854))</f>
        <v/>
      </c>
    </row>
    <row r="855" customFormat="false" ht="15" hidden="false" customHeight="false" outlineLevel="0" collapsed="false">
      <c r="A855" s="33"/>
      <c r="B855" s="34"/>
      <c r="C855" s="33"/>
      <c r="D855" s="33"/>
      <c r="E855" s="33"/>
      <c r="F855" s="33"/>
      <c r="G855" s="35"/>
      <c r="H855" s="35"/>
      <c r="I855" s="29" t="str">
        <f aca="false">IF(G855="","",G855-H855)</f>
        <v/>
      </c>
      <c r="J855" s="36"/>
      <c r="K855" s="37"/>
      <c r="L855" s="33"/>
      <c r="M855" s="29" t="str">
        <f aca="false">IF(G855="","",I855*K855)</f>
        <v/>
      </c>
      <c r="N855" s="32" t="str">
        <f aca="false">IF(G855="","",IF(F855="","Diğer",F855))</f>
        <v/>
      </c>
    </row>
    <row r="856" customFormat="false" ht="15" hidden="false" customHeight="false" outlineLevel="0" collapsed="false">
      <c r="A856" s="33"/>
      <c r="B856" s="34"/>
      <c r="C856" s="33"/>
      <c r="D856" s="33"/>
      <c r="E856" s="33"/>
      <c r="F856" s="33"/>
      <c r="G856" s="35"/>
      <c r="H856" s="35"/>
      <c r="I856" s="29" t="str">
        <f aca="false">IF(G856="","",G856-H856)</f>
        <v/>
      </c>
      <c r="J856" s="36"/>
      <c r="K856" s="37"/>
      <c r="L856" s="33"/>
      <c r="M856" s="29" t="str">
        <f aca="false">IF(G856="","",I856*K856)</f>
        <v/>
      </c>
      <c r="N856" s="32" t="str">
        <f aca="false">IF(G856="","",IF(F856="","Diğer",F856))</f>
        <v/>
      </c>
    </row>
    <row r="857" customFormat="false" ht="15" hidden="false" customHeight="false" outlineLevel="0" collapsed="false">
      <c r="A857" s="33"/>
      <c r="B857" s="34"/>
      <c r="C857" s="33"/>
      <c r="D857" s="33"/>
      <c r="E857" s="33"/>
      <c r="F857" s="33"/>
      <c r="G857" s="35"/>
      <c r="H857" s="35"/>
      <c r="I857" s="29" t="str">
        <f aca="false">IF(G857="","",G857-H857)</f>
        <v/>
      </c>
      <c r="J857" s="36"/>
      <c r="K857" s="37"/>
      <c r="L857" s="33"/>
      <c r="M857" s="29" t="str">
        <f aca="false">IF(G857="","",I857*K857)</f>
        <v/>
      </c>
      <c r="N857" s="32" t="str">
        <f aca="false">IF(G857="","",IF(F857="","Diğer",F857))</f>
        <v/>
      </c>
    </row>
    <row r="858" customFormat="false" ht="15" hidden="false" customHeight="false" outlineLevel="0" collapsed="false">
      <c r="A858" s="33"/>
      <c r="B858" s="34"/>
      <c r="C858" s="33"/>
      <c r="D858" s="33"/>
      <c r="E858" s="33"/>
      <c r="F858" s="33"/>
      <c r="G858" s="35"/>
      <c r="H858" s="35"/>
      <c r="I858" s="29" t="str">
        <f aca="false">IF(G858="","",G858-H858)</f>
        <v/>
      </c>
      <c r="J858" s="36"/>
      <c r="K858" s="37"/>
      <c r="L858" s="33"/>
      <c r="M858" s="29" t="str">
        <f aca="false">IF(G858="","",I858*K858)</f>
        <v/>
      </c>
      <c r="N858" s="32" t="str">
        <f aca="false">IF(G858="","",IF(F858="","Diğer",F858))</f>
        <v/>
      </c>
    </row>
    <row r="859" customFormat="false" ht="15" hidden="false" customHeight="false" outlineLevel="0" collapsed="false">
      <c r="A859" s="33"/>
      <c r="B859" s="34"/>
      <c r="C859" s="33"/>
      <c r="D859" s="33"/>
      <c r="E859" s="33"/>
      <c r="F859" s="33"/>
      <c r="G859" s="35"/>
      <c r="H859" s="35"/>
      <c r="I859" s="29" t="str">
        <f aca="false">IF(G859="","",G859-H859)</f>
        <v/>
      </c>
      <c r="J859" s="36"/>
      <c r="K859" s="37"/>
      <c r="L859" s="33"/>
      <c r="M859" s="29" t="str">
        <f aca="false">IF(G859="","",I859*K859)</f>
        <v/>
      </c>
      <c r="N859" s="32" t="str">
        <f aca="false">IF(G859="","",IF(F859="","Diğer",F859))</f>
        <v/>
      </c>
    </row>
    <row r="860" customFormat="false" ht="15" hidden="false" customHeight="false" outlineLevel="0" collapsed="false">
      <c r="A860" s="33"/>
      <c r="B860" s="34"/>
      <c r="C860" s="33"/>
      <c r="D860" s="33"/>
      <c r="E860" s="33"/>
      <c r="F860" s="33"/>
      <c r="G860" s="35"/>
      <c r="H860" s="35"/>
      <c r="I860" s="29" t="str">
        <f aca="false">IF(G860="","",G860-H860)</f>
        <v/>
      </c>
      <c r="J860" s="36"/>
      <c r="K860" s="37"/>
      <c r="L860" s="33"/>
      <c r="M860" s="29" t="str">
        <f aca="false">IF(G860="","",I860*K860)</f>
        <v/>
      </c>
      <c r="N860" s="32" t="str">
        <f aca="false">IF(G860="","",IF(F860="","Diğer",F860))</f>
        <v/>
      </c>
    </row>
    <row r="861" customFormat="false" ht="15" hidden="false" customHeight="false" outlineLevel="0" collapsed="false">
      <c r="A861" s="33"/>
      <c r="B861" s="34"/>
      <c r="C861" s="33"/>
      <c r="D861" s="33"/>
      <c r="E861" s="33"/>
      <c r="F861" s="33"/>
      <c r="G861" s="35"/>
      <c r="H861" s="35"/>
      <c r="I861" s="29" t="str">
        <f aca="false">IF(G861="","",G861-H861)</f>
        <v/>
      </c>
      <c r="J861" s="36"/>
      <c r="K861" s="37"/>
      <c r="L861" s="33"/>
      <c r="M861" s="29" t="str">
        <f aca="false">IF(G861="","",I861*K861)</f>
        <v/>
      </c>
      <c r="N861" s="32" t="str">
        <f aca="false">IF(G861="","",IF(F861="","Diğer",F861))</f>
        <v/>
      </c>
    </row>
    <row r="862" customFormat="false" ht="15" hidden="false" customHeight="false" outlineLevel="0" collapsed="false">
      <c r="A862" s="33"/>
      <c r="B862" s="34"/>
      <c r="C862" s="33"/>
      <c r="D862" s="33"/>
      <c r="E862" s="33"/>
      <c r="F862" s="33"/>
      <c r="G862" s="35"/>
      <c r="H862" s="35"/>
      <c r="I862" s="29" t="str">
        <f aca="false">IF(G862="","",G862-H862)</f>
        <v/>
      </c>
      <c r="J862" s="36"/>
      <c r="K862" s="37"/>
      <c r="L862" s="33"/>
      <c r="M862" s="29" t="str">
        <f aca="false">IF(G862="","",I862*K862)</f>
        <v/>
      </c>
      <c r="N862" s="32" t="str">
        <f aca="false">IF(G862="","",IF(F862="","Diğer",F862))</f>
        <v/>
      </c>
    </row>
    <row r="863" customFormat="false" ht="15" hidden="false" customHeight="false" outlineLevel="0" collapsed="false">
      <c r="A863" s="33"/>
      <c r="B863" s="34"/>
      <c r="C863" s="33"/>
      <c r="D863" s="33"/>
      <c r="E863" s="33"/>
      <c r="F863" s="33"/>
      <c r="G863" s="35"/>
      <c r="H863" s="35"/>
      <c r="I863" s="29" t="str">
        <f aca="false">IF(G863="","",G863-H863)</f>
        <v/>
      </c>
      <c r="J863" s="36"/>
      <c r="K863" s="37"/>
      <c r="L863" s="33"/>
      <c r="M863" s="29" t="str">
        <f aca="false">IF(G863="","",I863*K863)</f>
        <v/>
      </c>
      <c r="N863" s="32" t="str">
        <f aca="false">IF(G863="","",IF(F863="","Diğer",F863))</f>
        <v/>
      </c>
    </row>
    <row r="864" customFormat="false" ht="15" hidden="false" customHeight="false" outlineLevel="0" collapsed="false">
      <c r="A864" s="33"/>
      <c r="B864" s="34"/>
      <c r="C864" s="33"/>
      <c r="D864" s="33"/>
      <c r="E864" s="33"/>
      <c r="F864" s="33"/>
      <c r="G864" s="35"/>
      <c r="H864" s="35"/>
      <c r="I864" s="29" t="str">
        <f aca="false">IF(G864="","",G864-H864)</f>
        <v/>
      </c>
      <c r="J864" s="36"/>
      <c r="K864" s="37"/>
      <c r="L864" s="33"/>
      <c r="M864" s="29" t="str">
        <f aca="false">IF(G864="","",I864*K864)</f>
        <v/>
      </c>
      <c r="N864" s="32" t="str">
        <f aca="false">IF(G864="","",IF(F864="","Diğer",F864))</f>
        <v/>
      </c>
    </row>
    <row r="865" customFormat="false" ht="15" hidden="false" customHeight="false" outlineLevel="0" collapsed="false">
      <c r="A865" s="33"/>
      <c r="B865" s="34"/>
      <c r="C865" s="33"/>
      <c r="D865" s="33"/>
      <c r="E865" s="33"/>
      <c r="F865" s="33"/>
      <c r="G865" s="35"/>
      <c r="H865" s="35"/>
      <c r="I865" s="29" t="str">
        <f aca="false">IF(G865="","",G865-H865)</f>
        <v/>
      </c>
      <c r="J865" s="36"/>
      <c r="K865" s="37"/>
      <c r="L865" s="33"/>
      <c r="M865" s="29" t="str">
        <f aca="false">IF(G865="","",I865*K865)</f>
        <v/>
      </c>
      <c r="N865" s="32" t="str">
        <f aca="false">IF(G865="","",IF(F865="","Diğer",F865))</f>
        <v/>
      </c>
    </row>
    <row r="866" customFormat="false" ht="15" hidden="false" customHeight="false" outlineLevel="0" collapsed="false">
      <c r="A866" s="33"/>
      <c r="B866" s="34"/>
      <c r="C866" s="33"/>
      <c r="D866" s="33"/>
      <c r="E866" s="33"/>
      <c r="F866" s="33"/>
      <c r="G866" s="35"/>
      <c r="H866" s="35"/>
      <c r="I866" s="29" t="str">
        <f aca="false">IF(G866="","",G866-H866)</f>
        <v/>
      </c>
      <c r="J866" s="36"/>
      <c r="K866" s="37"/>
      <c r="L866" s="33"/>
      <c r="M866" s="29" t="str">
        <f aca="false">IF(G866="","",I866*K866)</f>
        <v/>
      </c>
      <c r="N866" s="32" t="str">
        <f aca="false">IF(G866="","",IF(F866="","Diğer",F866))</f>
        <v/>
      </c>
    </row>
    <row r="867" customFormat="false" ht="15" hidden="false" customHeight="false" outlineLevel="0" collapsed="false">
      <c r="A867" s="33"/>
      <c r="B867" s="34"/>
      <c r="C867" s="33"/>
      <c r="D867" s="33"/>
      <c r="E867" s="33"/>
      <c r="F867" s="33"/>
      <c r="G867" s="35"/>
      <c r="H867" s="35"/>
      <c r="I867" s="29" t="str">
        <f aca="false">IF(G867="","",G867-H867)</f>
        <v/>
      </c>
      <c r="J867" s="36"/>
      <c r="K867" s="37"/>
      <c r="L867" s="33"/>
      <c r="M867" s="29" t="str">
        <f aca="false">IF(G867="","",I867*K867)</f>
        <v/>
      </c>
      <c r="N867" s="32" t="str">
        <f aca="false">IF(G867="","",IF(F867="","Diğer",F867))</f>
        <v/>
      </c>
    </row>
    <row r="868" customFormat="false" ht="15" hidden="false" customHeight="false" outlineLevel="0" collapsed="false">
      <c r="A868" s="33"/>
      <c r="B868" s="34"/>
      <c r="C868" s="33"/>
      <c r="D868" s="33"/>
      <c r="E868" s="33"/>
      <c r="F868" s="33"/>
      <c r="G868" s="35"/>
      <c r="H868" s="35"/>
      <c r="I868" s="29" t="str">
        <f aca="false">IF(G868="","",G868-H868)</f>
        <v/>
      </c>
      <c r="J868" s="36"/>
      <c r="K868" s="37"/>
      <c r="L868" s="33"/>
      <c r="M868" s="29" t="str">
        <f aca="false">IF(G868="","",I868*K868)</f>
        <v/>
      </c>
      <c r="N868" s="32" t="str">
        <f aca="false">IF(G868="","",IF(F868="","Diğer",F868))</f>
        <v/>
      </c>
    </row>
    <row r="869" customFormat="false" ht="15" hidden="false" customHeight="false" outlineLevel="0" collapsed="false">
      <c r="A869" s="33"/>
      <c r="B869" s="34"/>
      <c r="C869" s="33"/>
      <c r="D869" s="33"/>
      <c r="E869" s="33"/>
      <c r="F869" s="33"/>
      <c r="G869" s="35"/>
      <c r="H869" s="35"/>
      <c r="I869" s="29" t="str">
        <f aca="false">IF(G869="","",G869-H869)</f>
        <v/>
      </c>
      <c r="J869" s="36"/>
      <c r="K869" s="37"/>
      <c r="L869" s="33"/>
      <c r="M869" s="29" t="str">
        <f aca="false">IF(G869="","",I869*K869)</f>
        <v/>
      </c>
      <c r="N869" s="32" t="str">
        <f aca="false">IF(G869="","",IF(F869="","Diğer",F869))</f>
        <v/>
      </c>
    </row>
    <row r="870" customFormat="false" ht="15" hidden="false" customHeight="false" outlineLevel="0" collapsed="false">
      <c r="A870" s="33"/>
      <c r="B870" s="34"/>
      <c r="C870" s="33"/>
      <c r="D870" s="33"/>
      <c r="E870" s="33"/>
      <c r="F870" s="33"/>
      <c r="G870" s="35"/>
      <c r="H870" s="35"/>
      <c r="I870" s="29" t="str">
        <f aca="false">IF(G870="","",G870-H870)</f>
        <v/>
      </c>
      <c r="J870" s="36"/>
      <c r="K870" s="37"/>
      <c r="L870" s="33"/>
      <c r="M870" s="29" t="str">
        <f aca="false">IF(G870="","",I870*K870)</f>
        <v/>
      </c>
      <c r="N870" s="32" t="str">
        <f aca="false">IF(G870="","",IF(F870="","Diğer",F870))</f>
        <v/>
      </c>
    </row>
    <row r="871" customFormat="false" ht="15" hidden="false" customHeight="false" outlineLevel="0" collapsed="false">
      <c r="A871" s="33"/>
      <c r="B871" s="34"/>
      <c r="C871" s="33"/>
      <c r="D871" s="33"/>
      <c r="E871" s="33"/>
      <c r="F871" s="33"/>
      <c r="G871" s="35"/>
      <c r="H871" s="35"/>
      <c r="I871" s="29" t="str">
        <f aca="false">IF(G871="","",G871-H871)</f>
        <v/>
      </c>
      <c r="J871" s="36"/>
      <c r="K871" s="37"/>
      <c r="L871" s="33"/>
      <c r="M871" s="29" t="str">
        <f aca="false">IF(G871="","",I871*K871)</f>
        <v/>
      </c>
      <c r="N871" s="32" t="str">
        <f aca="false">IF(G871="","",IF(F871="","Diğer",F871))</f>
        <v/>
      </c>
    </row>
    <row r="872" customFormat="false" ht="15" hidden="false" customHeight="false" outlineLevel="0" collapsed="false">
      <c r="A872" s="33"/>
      <c r="B872" s="34"/>
      <c r="C872" s="33"/>
      <c r="D872" s="33"/>
      <c r="E872" s="33"/>
      <c r="F872" s="33"/>
      <c r="G872" s="35"/>
      <c r="H872" s="35"/>
      <c r="I872" s="29" t="str">
        <f aca="false">IF(G872="","",G872-H872)</f>
        <v/>
      </c>
      <c r="J872" s="36"/>
      <c r="K872" s="37"/>
      <c r="L872" s="33"/>
      <c r="M872" s="29" t="str">
        <f aca="false">IF(G872="","",I872*K872)</f>
        <v/>
      </c>
      <c r="N872" s="32" t="str">
        <f aca="false">IF(G872="","",IF(F872="","Diğer",F872))</f>
        <v/>
      </c>
    </row>
    <row r="873" customFormat="false" ht="15" hidden="false" customHeight="false" outlineLevel="0" collapsed="false">
      <c r="A873" s="33"/>
      <c r="B873" s="34"/>
      <c r="C873" s="33"/>
      <c r="D873" s="33"/>
      <c r="E873" s="33"/>
      <c r="F873" s="33"/>
      <c r="G873" s="35"/>
      <c r="H873" s="35"/>
      <c r="I873" s="29" t="str">
        <f aca="false">IF(G873="","",G873-H873)</f>
        <v/>
      </c>
      <c r="J873" s="36"/>
      <c r="K873" s="37"/>
      <c r="L873" s="33"/>
      <c r="M873" s="29" t="str">
        <f aca="false">IF(G873="","",I873*K873)</f>
        <v/>
      </c>
      <c r="N873" s="32" t="str">
        <f aca="false">IF(G873="","",IF(F873="","Diğer",F873))</f>
        <v/>
      </c>
    </row>
    <row r="874" customFormat="false" ht="15" hidden="false" customHeight="false" outlineLevel="0" collapsed="false">
      <c r="A874" s="33"/>
      <c r="B874" s="34"/>
      <c r="C874" s="33"/>
      <c r="D874" s="33"/>
      <c r="E874" s="33"/>
      <c r="F874" s="33"/>
      <c r="G874" s="35"/>
      <c r="H874" s="35"/>
      <c r="I874" s="29" t="str">
        <f aca="false">IF(G874="","",G874-H874)</f>
        <v/>
      </c>
      <c r="J874" s="36"/>
      <c r="K874" s="37"/>
      <c r="L874" s="33"/>
      <c r="M874" s="29" t="str">
        <f aca="false">IF(G874="","",I874*K874)</f>
        <v/>
      </c>
      <c r="N874" s="32" t="str">
        <f aca="false">IF(G874="","",IF(F874="","Diğer",F874))</f>
        <v/>
      </c>
    </row>
    <row r="875" customFormat="false" ht="15" hidden="false" customHeight="false" outlineLevel="0" collapsed="false">
      <c r="A875" s="33"/>
      <c r="B875" s="34"/>
      <c r="C875" s="33"/>
      <c r="D875" s="33"/>
      <c r="E875" s="33"/>
      <c r="F875" s="33"/>
      <c r="G875" s="35"/>
      <c r="H875" s="35"/>
      <c r="I875" s="29" t="str">
        <f aca="false">IF(G875="","",G875-H875)</f>
        <v/>
      </c>
      <c r="J875" s="36"/>
      <c r="K875" s="37"/>
      <c r="L875" s="33"/>
      <c r="M875" s="29" t="str">
        <f aca="false">IF(G875="","",I875*K875)</f>
        <v/>
      </c>
      <c r="N875" s="32" t="str">
        <f aca="false">IF(G875="","",IF(F875="","Diğer",F875))</f>
        <v/>
      </c>
    </row>
    <row r="876" customFormat="false" ht="15" hidden="false" customHeight="false" outlineLevel="0" collapsed="false">
      <c r="A876" s="33"/>
      <c r="B876" s="34"/>
      <c r="C876" s="33"/>
      <c r="D876" s="33"/>
      <c r="E876" s="33"/>
      <c r="F876" s="33"/>
      <c r="G876" s="35"/>
      <c r="H876" s="35"/>
      <c r="I876" s="29" t="str">
        <f aca="false">IF(G876="","",G876-H876)</f>
        <v/>
      </c>
      <c r="J876" s="36"/>
      <c r="K876" s="37"/>
      <c r="L876" s="33"/>
      <c r="M876" s="29" t="str">
        <f aca="false">IF(G876="","",I876*K876)</f>
        <v/>
      </c>
      <c r="N876" s="32" t="str">
        <f aca="false">IF(G876="","",IF(F876="","Diğer",F876))</f>
        <v/>
      </c>
    </row>
    <row r="877" customFormat="false" ht="15" hidden="false" customHeight="false" outlineLevel="0" collapsed="false">
      <c r="A877" s="33"/>
      <c r="B877" s="34"/>
      <c r="C877" s="33"/>
      <c r="D877" s="33"/>
      <c r="E877" s="33"/>
      <c r="F877" s="33"/>
      <c r="G877" s="35"/>
      <c r="H877" s="35"/>
      <c r="I877" s="29" t="str">
        <f aca="false">IF(G877="","",G877-H877)</f>
        <v/>
      </c>
      <c r="J877" s="36"/>
      <c r="K877" s="37"/>
      <c r="L877" s="33"/>
      <c r="M877" s="29" t="str">
        <f aca="false">IF(G877="","",I877*K877)</f>
        <v/>
      </c>
      <c r="N877" s="32" t="str">
        <f aca="false">IF(G877="","",IF(F877="","Diğer",F877))</f>
        <v/>
      </c>
    </row>
    <row r="878" customFormat="false" ht="15" hidden="false" customHeight="false" outlineLevel="0" collapsed="false">
      <c r="A878" s="33"/>
      <c r="B878" s="34"/>
      <c r="C878" s="33"/>
      <c r="D878" s="33"/>
      <c r="E878" s="33"/>
      <c r="F878" s="33"/>
      <c r="G878" s="35"/>
      <c r="H878" s="35"/>
      <c r="I878" s="29" t="str">
        <f aca="false">IF(G878="","",G878-H878)</f>
        <v/>
      </c>
      <c r="J878" s="36"/>
      <c r="K878" s="37"/>
      <c r="L878" s="33"/>
      <c r="M878" s="29" t="str">
        <f aca="false">IF(G878="","",I878*K878)</f>
        <v/>
      </c>
      <c r="N878" s="32" t="str">
        <f aca="false">IF(G878="","",IF(F878="","Diğer",F878))</f>
        <v/>
      </c>
    </row>
    <row r="879" customFormat="false" ht="15" hidden="false" customHeight="false" outlineLevel="0" collapsed="false">
      <c r="A879" s="33"/>
      <c r="B879" s="34"/>
      <c r="C879" s="33"/>
      <c r="D879" s="33"/>
      <c r="E879" s="33"/>
      <c r="F879" s="33"/>
      <c r="G879" s="35"/>
      <c r="H879" s="35"/>
      <c r="I879" s="29" t="str">
        <f aca="false">IF(G879="","",G879-H879)</f>
        <v/>
      </c>
      <c r="J879" s="36"/>
      <c r="K879" s="37"/>
      <c r="L879" s="33"/>
      <c r="M879" s="29" t="str">
        <f aca="false">IF(G879="","",I879*K879)</f>
        <v/>
      </c>
      <c r="N879" s="32" t="str">
        <f aca="false">IF(G879="","",IF(F879="","Diğer",F879))</f>
        <v/>
      </c>
    </row>
    <row r="880" customFormat="false" ht="15" hidden="false" customHeight="false" outlineLevel="0" collapsed="false">
      <c r="A880" s="33"/>
      <c r="B880" s="34"/>
      <c r="C880" s="33"/>
      <c r="D880" s="33"/>
      <c r="E880" s="33"/>
      <c r="F880" s="33"/>
      <c r="G880" s="35"/>
      <c r="H880" s="35"/>
      <c r="I880" s="29" t="str">
        <f aca="false">IF(G880="","",G880-H880)</f>
        <v/>
      </c>
      <c r="J880" s="36"/>
      <c r="K880" s="37"/>
      <c r="L880" s="33"/>
      <c r="M880" s="29" t="str">
        <f aca="false">IF(G880="","",I880*K880)</f>
        <v/>
      </c>
      <c r="N880" s="32" t="str">
        <f aca="false">IF(G880="","",IF(F880="","Diğer",F880))</f>
        <v/>
      </c>
    </row>
    <row r="881" customFormat="false" ht="15" hidden="false" customHeight="false" outlineLevel="0" collapsed="false">
      <c r="A881" s="33"/>
      <c r="B881" s="34"/>
      <c r="C881" s="33"/>
      <c r="D881" s="33"/>
      <c r="E881" s="33"/>
      <c r="F881" s="33"/>
      <c r="G881" s="35"/>
      <c r="H881" s="35"/>
      <c r="I881" s="29" t="str">
        <f aca="false">IF(G881="","",G881-H881)</f>
        <v/>
      </c>
      <c r="J881" s="36"/>
      <c r="K881" s="37"/>
      <c r="L881" s="33"/>
      <c r="M881" s="29" t="str">
        <f aca="false">IF(G881="","",I881*K881)</f>
        <v/>
      </c>
      <c r="N881" s="32" t="str">
        <f aca="false">IF(G881="","",IF(F881="","Diğer",F881))</f>
        <v/>
      </c>
    </row>
    <row r="882" customFormat="false" ht="15" hidden="false" customHeight="false" outlineLevel="0" collapsed="false">
      <c r="A882" s="33"/>
      <c r="B882" s="34"/>
      <c r="C882" s="33"/>
      <c r="D882" s="33"/>
      <c r="E882" s="33"/>
      <c r="F882" s="33"/>
      <c r="G882" s="35"/>
      <c r="H882" s="35"/>
      <c r="I882" s="29" t="str">
        <f aca="false">IF(G882="","",G882-H882)</f>
        <v/>
      </c>
      <c r="J882" s="36"/>
      <c r="K882" s="37"/>
      <c r="L882" s="33"/>
      <c r="M882" s="29" t="str">
        <f aca="false">IF(G882="","",I882*K882)</f>
        <v/>
      </c>
      <c r="N882" s="32" t="str">
        <f aca="false">IF(G882="","",IF(F882="","Diğer",F882))</f>
        <v/>
      </c>
    </row>
    <row r="883" customFormat="false" ht="15" hidden="false" customHeight="false" outlineLevel="0" collapsed="false">
      <c r="A883" s="33"/>
      <c r="B883" s="34"/>
      <c r="C883" s="33"/>
      <c r="D883" s="33"/>
      <c r="E883" s="33"/>
      <c r="F883" s="33"/>
      <c r="G883" s="35"/>
      <c r="H883" s="35"/>
      <c r="I883" s="29" t="str">
        <f aca="false">IF(G883="","",G883-H883)</f>
        <v/>
      </c>
      <c r="J883" s="36"/>
      <c r="K883" s="37"/>
      <c r="L883" s="33"/>
      <c r="M883" s="29" t="str">
        <f aca="false">IF(G883="","",I883*K883)</f>
        <v/>
      </c>
      <c r="N883" s="32" t="str">
        <f aca="false">IF(G883="","",IF(F883="","Diğer",F883))</f>
        <v/>
      </c>
    </row>
    <row r="884" customFormat="false" ht="15" hidden="false" customHeight="false" outlineLevel="0" collapsed="false">
      <c r="A884" s="33"/>
      <c r="B884" s="34"/>
      <c r="C884" s="33"/>
      <c r="D884" s="33"/>
      <c r="E884" s="33"/>
      <c r="F884" s="33"/>
      <c r="G884" s="35"/>
      <c r="H884" s="35"/>
      <c r="I884" s="29" t="str">
        <f aca="false">IF(G884="","",G884-H884)</f>
        <v/>
      </c>
      <c r="J884" s="36"/>
      <c r="K884" s="37"/>
      <c r="L884" s="33"/>
      <c r="M884" s="29" t="str">
        <f aca="false">IF(G884="","",I884*K884)</f>
        <v/>
      </c>
      <c r="N884" s="32" t="str">
        <f aca="false">IF(G884="","",IF(F884="","Diğer",F884))</f>
        <v/>
      </c>
    </row>
    <row r="885" customFormat="false" ht="15" hidden="false" customHeight="false" outlineLevel="0" collapsed="false">
      <c r="A885" s="33"/>
      <c r="B885" s="34"/>
      <c r="C885" s="33"/>
      <c r="D885" s="33"/>
      <c r="E885" s="33"/>
      <c r="F885" s="33"/>
      <c r="G885" s="35"/>
      <c r="H885" s="35"/>
      <c r="I885" s="29" t="str">
        <f aca="false">IF(G885="","",G885-H885)</f>
        <v/>
      </c>
      <c r="J885" s="36"/>
      <c r="K885" s="37"/>
      <c r="L885" s="33"/>
      <c r="M885" s="29" t="str">
        <f aca="false">IF(G885="","",I885*K885)</f>
        <v/>
      </c>
      <c r="N885" s="32" t="str">
        <f aca="false">IF(G885="","",IF(F885="","Diğer",F885))</f>
        <v/>
      </c>
    </row>
    <row r="886" customFormat="false" ht="15" hidden="false" customHeight="false" outlineLevel="0" collapsed="false">
      <c r="A886" s="33"/>
      <c r="B886" s="34"/>
      <c r="C886" s="33"/>
      <c r="D886" s="33"/>
      <c r="E886" s="33"/>
      <c r="F886" s="33"/>
      <c r="G886" s="35"/>
      <c r="H886" s="35"/>
      <c r="I886" s="29" t="str">
        <f aca="false">IF(G886="","",G886-H886)</f>
        <v/>
      </c>
      <c r="J886" s="36"/>
      <c r="K886" s="37"/>
      <c r="L886" s="33"/>
      <c r="M886" s="29" t="str">
        <f aca="false">IF(G886="","",I886*K886)</f>
        <v/>
      </c>
      <c r="N886" s="32" t="str">
        <f aca="false">IF(G886="","",IF(F886="","Diğer",F886))</f>
        <v/>
      </c>
    </row>
    <row r="887" customFormat="false" ht="15" hidden="false" customHeight="false" outlineLevel="0" collapsed="false">
      <c r="A887" s="33"/>
      <c r="B887" s="34"/>
      <c r="C887" s="33"/>
      <c r="D887" s="33"/>
      <c r="E887" s="33"/>
      <c r="F887" s="33"/>
      <c r="G887" s="35"/>
      <c r="H887" s="35"/>
      <c r="I887" s="29" t="str">
        <f aca="false">IF(G887="","",G887-H887)</f>
        <v/>
      </c>
      <c r="J887" s="36"/>
      <c r="K887" s="37"/>
      <c r="L887" s="33"/>
      <c r="M887" s="29" t="str">
        <f aca="false">IF(G887="","",I887*K887)</f>
        <v/>
      </c>
      <c r="N887" s="32" t="str">
        <f aca="false">IF(G887="","",IF(F887="","Diğer",F887))</f>
        <v/>
      </c>
    </row>
    <row r="888" customFormat="false" ht="15" hidden="false" customHeight="false" outlineLevel="0" collapsed="false">
      <c r="A888" s="33"/>
      <c r="B888" s="34"/>
      <c r="C888" s="33"/>
      <c r="D888" s="33"/>
      <c r="E888" s="33"/>
      <c r="F888" s="33"/>
      <c r="G888" s="35"/>
      <c r="H888" s="35"/>
      <c r="I888" s="29" t="str">
        <f aca="false">IF(G888="","",G888-H888)</f>
        <v/>
      </c>
      <c r="J888" s="36"/>
      <c r="K888" s="37"/>
      <c r="L888" s="33"/>
      <c r="M888" s="29" t="str">
        <f aca="false">IF(G888="","",I888*K888)</f>
        <v/>
      </c>
      <c r="N888" s="32" t="str">
        <f aca="false">IF(G888="","",IF(F888="","Diğer",F888))</f>
        <v/>
      </c>
    </row>
    <row r="889" customFormat="false" ht="15" hidden="false" customHeight="false" outlineLevel="0" collapsed="false">
      <c r="A889" s="33"/>
      <c r="B889" s="34"/>
      <c r="C889" s="33"/>
      <c r="D889" s="33"/>
      <c r="E889" s="33"/>
      <c r="F889" s="33"/>
      <c r="G889" s="35"/>
      <c r="H889" s="35"/>
      <c r="I889" s="29" t="str">
        <f aca="false">IF(G889="","",G889-H889)</f>
        <v/>
      </c>
      <c r="J889" s="36"/>
      <c r="K889" s="37"/>
      <c r="L889" s="33"/>
      <c r="M889" s="29" t="str">
        <f aca="false">IF(G889="","",I889*K889)</f>
        <v/>
      </c>
      <c r="N889" s="32" t="str">
        <f aca="false">IF(G889="","",IF(F889="","Diğer",F889))</f>
        <v/>
      </c>
    </row>
    <row r="890" customFormat="false" ht="15" hidden="false" customHeight="false" outlineLevel="0" collapsed="false">
      <c r="A890" s="33"/>
      <c r="B890" s="34"/>
      <c r="C890" s="33"/>
      <c r="D890" s="33"/>
      <c r="E890" s="33"/>
      <c r="F890" s="33"/>
      <c r="G890" s="35"/>
      <c r="H890" s="35"/>
      <c r="I890" s="29" t="str">
        <f aca="false">IF(G890="","",G890-H890)</f>
        <v/>
      </c>
      <c r="J890" s="36"/>
      <c r="K890" s="37"/>
      <c r="L890" s="33"/>
      <c r="M890" s="29" t="str">
        <f aca="false">IF(G890="","",I890*K890)</f>
        <v/>
      </c>
      <c r="N890" s="32" t="str">
        <f aca="false">IF(G890="","",IF(F890="","Diğer",F890))</f>
        <v/>
      </c>
    </row>
    <row r="891" customFormat="false" ht="15" hidden="false" customHeight="false" outlineLevel="0" collapsed="false">
      <c r="A891" s="33"/>
      <c r="B891" s="34"/>
      <c r="C891" s="33"/>
      <c r="D891" s="33"/>
      <c r="E891" s="33"/>
      <c r="F891" s="33"/>
      <c r="G891" s="35"/>
      <c r="H891" s="35"/>
      <c r="I891" s="29" t="str">
        <f aca="false">IF(G891="","",G891-H891)</f>
        <v/>
      </c>
      <c r="J891" s="36"/>
      <c r="K891" s="37"/>
      <c r="L891" s="33"/>
      <c r="M891" s="29" t="str">
        <f aca="false">IF(G891="","",I891*K891)</f>
        <v/>
      </c>
      <c r="N891" s="32" t="str">
        <f aca="false">IF(G891="","",IF(F891="","Diğer",F891))</f>
        <v/>
      </c>
    </row>
    <row r="892" customFormat="false" ht="15" hidden="false" customHeight="false" outlineLevel="0" collapsed="false">
      <c r="A892" s="33"/>
      <c r="B892" s="34"/>
      <c r="C892" s="33"/>
      <c r="D892" s="33"/>
      <c r="E892" s="33"/>
      <c r="F892" s="33"/>
      <c r="G892" s="35"/>
      <c r="H892" s="35"/>
      <c r="I892" s="29" t="str">
        <f aca="false">IF(G892="","",G892-H892)</f>
        <v/>
      </c>
      <c r="J892" s="36"/>
      <c r="K892" s="37"/>
      <c r="L892" s="33"/>
      <c r="M892" s="29" t="str">
        <f aca="false">IF(G892="","",I892*K892)</f>
        <v/>
      </c>
      <c r="N892" s="32" t="str">
        <f aca="false">IF(G892="","",IF(F892="","Diğer",F892))</f>
        <v/>
      </c>
    </row>
    <row r="893" customFormat="false" ht="15" hidden="false" customHeight="false" outlineLevel="0" collapsed="false">
      <c r="A893" s="33"/>
      <c r="B893" s="34"/>
      <c r="C893" s="33"/>
      <c r="D893" s="33"/>
      <c r="E893" s="33"/>
      <c r="F893" s="33"/>
      <c r="G893" s="35"/>
      <c r="H893" s="35"/>
      <c r="I893" s="29" t="str">
        <f aca="false">IF(G893="","",G893-H893)</f>
        <v/>
      </c>
      <c r="J893" s="36"/>
      <c r="K893" s="37"/>
      <c r="L893" s="33"/>
      <c r="M893" s="29" t="str">
        <f aca="false">IF(G893="","",I893*K893)</f>
        <v/>
      </c>
      <c r="N893" s="32" t="str">
        <f aca="false">IF(G893="","",IF(F893="","Diğer",F893))</f>
        <v/>
      </c>
    </row>
    <row r="894" customFormat="false" ht="15" hidden="false" customHeight="false" outlineLevel="0" collapsed="false">
      <c r="A894" s="33"/>
      <c r="B894" s="34"/>
      <c r="C894" s="33"/>
      <c r="D894" s="33"/>
      <c r="E894" s="33"/>
      <c r="F894" s="33"/>
      <c r="G894" s="35"/>
      <c r="H894" s="35"/>
      <c r="I894" s="29" t="str">
        <f aca="false">IF(G894="","",G894-H894)</f>
        <v/>
      </c>
      <c r="J894" s="36"/>
      <c r="K894" s="37"/>
      <c r="L894" s="33"/>
      <c r="M894" s="29" t="str">
        <f aca="false">IF(G894="","",I894*K894)</f>
        <v/>
      </c>
      <c r="N894" s="32" t="str">
        <f aca="false">IF(G894="","",IF(F894="","Diğer",F894))</f>
        <v/>
      </c>
    </row>
    <row r="895" customFormat="false" ht="15" hidden="false" customHeight="false" outlineLevel="0" collapsed="false">
      <c r="A895" s="33"/>
      <c r="B895" s="34"/>
      <c r="C895" s="33"/>
      <c r="D895" s="33"/>
      <c r="E895" s="33"/>
      <c r="F895" s="33"/>
      <c r="G895" s="35"/>
      <c r="H895" s="35"/>
      <c r="I895" s="29" t="str">
        <f aca="false">IF(G895="","",G895-H895)</f>
        <v/>
      </c>
      <c r="J895" s="36"/>
      <c r="K895" s="37"/>
      <c r="L895" s="33"/>
      <c r="M895" s="29" t="str">
        <f aca="false">IF(G895="","",I895*K895)</f>
        <v/>
      </c>
      <c r="N895" s="32" t="str">
        <f aca="false">IF(G895="","",IF(F895="","Diğer",F895))</f>
        <v/>
      </c>
    </row>
    <row r="896" customFormat="false" ht="15" hidden="false" customHeight="false" outlineLevel="0" collapsed="false">
      <c r="A896" s="33"/>
      <c r="B896" s="34"/>
      <c r="C896" s="33"/>
      <c r="D896" s="33"/>
      <c r="E896" s="33"/>
      <c r="F896" s="33"/>
      <c r="G896" s="35"/>
      <c r="H896" s="35"/>
      <c r="I896" s="29" t="str">
        <f aca="false">IF(G896="","",G896-H896)</f>
        <v/>
      </c>
      <c r="J896" s="36"/>
      <c r="K896" s="37"/>
      <c r="L896" s="33"/>
      <c r="M896" s="29" t="str">
        <f aca="false">IF(G896="","",I896*K896)</f>
        <v/>
      </c>
      <c r="N896" s="32" t="str">
        <f aca="false">IF(G896="","",IF(F896="","Diğer",F896))</f>
        <v/>
      </c>
    </row>
    <row r="897" customFormat="false" ht="15" hidden="false" customHeight="false" outlineLevel="0" collapsed="false">
      <c r="A897" s="33"/>
      <c r="B897" s="34"/>
      <c r="C897" s="33"/>
      <c r="D897" s="33"/>
      <c r="E897" s="33"/>
      <c r="F897" s="33"/>
      <c r="G897" s="35"/>
      <c r="H897" s="35"/>
      <c r="I897" s="29" t="str">
        <f aca="false">IF(G897="","",G897-H897)</f>
        <v/>
      </c>
      <c r="J897" s="36"/>
      <c r="K897" s="37"/>
      <c r="L897" s="33"/>
      <c r="M897" s="29" t="str">
        <f aca="false">IF(G897="","",I897*K897)</f>
        <v/>
      </c>
      <c r="N897" s="32" t="str">
        <f aca="false">IF(G897="","",IF(F897="","Diğer",F897))</f>
        <v/>
      </c>
    </row>
    <row r="898" customFormat="false" ht="15" hidden="false" customHeight="false" outlineLevel="0" collapsed="false">
      <c r="A898" s="33"/>
      <c r="B898" s="34"/>
      <c r="C898" s="33"/>
      <c r="D898" s="33"/>
      <c r="E898" s="33"/>
      <c r="F898" s="33"/>
      <c r="G898" s="35"/>
      <c r="H898" s="35"/>
      <c r="I898" s="29" t="str">
        <f aca="false">IF(G898="","",G898-H898)</f>
        <v/>
      </c>
      <c r="J898" s="36"/>
      <c r="K898" s="37"/>
      <c r="L898" s="33"/>
      <c r="M898" s="29" t="str">
        <f aca="false">IF(G898="","",I898*K898)</f>
        <v/>
      </c>
      <c r="N898" s="32" t="str">
        <f aca="false">IF(G898="","",IF(F898="","Diğer",F898))</f>
        <v/>
      </c>
    </row>
    <row r="899" customFormat="false" ht="15" hidden="false" customHeight="false" outlineLevel="0" collapsed="false">
      <c r="A899" s="33"/>
      <c r="B899" s="34"/>
      <c r="C899" s="33"/>
      <c r="D899" s="33"/>
      <c r="E899" s="33"/>
      <c r="F899" s="33"/>
      <c r="G899" s="35"/>
      <c r="H899" s="35"/>
      <c r="I899" s="29" t="str">
        <f aca="false">IF(G899="","",G899-H899)</f>
        <v/>
      </c>
      <c r="J899" s="36"/>
      <c r="K899" s="37"/>
      <c r="L899" s="33"/>
      <c r="M899" s="29" t="str">
        <f aca="false">IF(G899="","",I899*K899)</f>
        <v/>
      </c>
      <c r="N899" s="32" t="str">
        <f aca="false">IF(G899="","",IF(F899="","Diğer",F899))</f>
        <v/>
      </c>
    </row>
    <row r="900" customFormat="false" ht="15" hidden="false" customHeight="false" outlineLevel="0" collapsed="false">
      <c r="A900" s="33"/>
      <c r="B900" s="34"/>
      <c r="C900" s="33"/>
      <c r="D900" s="33"/>
      <c r="E900" s="33"/>
      <c r="F900" s="33"/>
      <c r="G900" s="35"/>
      <c r="H900" s="35"/>
      <c r="I900" s="29" t="str">
        <f aca="false">IF(G900="","",G900-H900)</f>
        <v/>
      </c>
      <c r="J900" s="36"/>
      <c r="K900" s="37"/>
      <c r="L900" s="33"/>
      <c r="M900" s="29" t="str">
        <f aca="false">IF(G900="","",I900*K900)</f>
        <v/>
      </c>
      <c r="N900" s="32" t="str">
        <f aca="false">IF(G900="","",IF(F900="","Diğer",F900))</f>
        <v/>
      </c>
    </row>
    <row r="901" customFormat="false" ht="15" hidden="false" customHeight="false" outlineLevel="0" collapsed="false">
      <c r="A901" s="33"/>
      <c r="B901" s="34"/>
      <c r="C901" s="33"/>
      <c r="D901" s="33"/>
      <c r="E901" s="33"/>
      <c r="F901" s="33"/>
      <c r="G901" s="35"/>
      <c r="H901" s="35"/>
      <c r="I901" s="29" t="str">
        <f aca="false">IF(G901="","",G901-H901)</f>
        <v/>
      </c>
      <c r="J901" s="36"/>
      <c r="K901" s="37"/>
      <c r="L901" s="33"/>
      <c r="M901" s="29" t="str">
        <f aca="false">IF(G901="","",I901*K901)</f>
        <v/>
      </c>
      <c r="N901" s="32" t="str">
        <f aca="false">IF(G901="","",IF(F901="","Diğer",F901))</f>
        <v/>
      </c>
    </row>
    <row r="902" customFormat="false" ht="15" hidden="false" customHeight="false" outlineLevel="0" collapsed="false">
      <c r="A902" s="33"/>
      <c r="B902" s="34"/>
      <c r="C902" s="33"/>
      <c r="D902" s="33"/>
      <c r="E902" s="33"/>
      <c r="F902" s="33"/>
      <c r="G902" s="35"/>
      <c r="H902" s="35"/>
      <c r="I902" s="29" t="str">
        <f aca="false">IF(G902="","",G902-H902)</f>
        <v/>
      </c>
      <c r="J902" s="36"/>
      <c r="K902" s="37"/>
      <c r="L902" s="33"/>
      <c r="M902" s="29" t="str">
        <f aca="false">IF(G902="","",I902*K902)</f>
        <v/>
      </c>
      <c r="N902" s="32" t="str">
        <f aca="false">IF(G902="","",IF(F902="","Diğer",F902))</f>
        <v/>
      </c>
    </row>
    <row r="903" customFormat="false" ht="15" hidden="false" customHeight="false" outlineLevel="0" collapsed="false">
      <c r="A903" s="33"/>
      <c r="B903" s="34"/>
      <c r="C903" s="33"/>
      <c r="D903" s="33"/>
      <c r="E903" s="33"/>
      <c r="F903" s="33"/>
      <c r="G903" s="35"/>
      <c r="H903" s="35"/>
      <c r="I903" s="29" t="str">
        <f aca="false">IF(G903="","",G903-H903)</f>
        <v/>
      </c>
      <c r="J903" s="36"/>
      <c r="K903" s="37"/>
      <c r="L903" s="33"/>
      <c r="M903" s="29" t="str">
        <f aca="false">IF(G903="","",I903*K903)</f>
        <v/>
      </c>
      <c r="N903" s="32" t="str">
        <f aca="false">IF(G903="","",IF(F903="","Diğer",F903))</f>
        <v/>
      </c>
    </row>
    <row r="904" customFormat="false" ht="15" hidden="false" customHeight="false" outlineLevel="0" collapsed="false">
      <c r="A904" s="33"/>
      <c r="B904" s="34"/>
      <c r="C904" s="33"/>
      <c r="D904" s="33"/>
      <c r="E904" s="33"/>
      <c r="F904" s="33"/>
      <c r="G904" s="35"/>
      <c r="H904" s="35"/>
      <c r="I904" s="29" t="str">
        <f aca="false">IF(G904="","",G904-H904)</f>
        <v/>
      </c>
      <c r="J904" s="36"/>
      <c r="K904" s="37"/>
      <c r="L904" s="33"/>
      <c r="M904" s="29" t="str">
        <f aca="false">IF(G904="","",I904*K904)</f>
        <v/>
      </c>
      <c r="N904" s="32" t="str">
        <f aca="false">IF(G904="","",IF(F904="","Diğer",F904))</f>
        <v/>
      </c>
    </row>
    <row r="905" customFormat="false" ht="15" hidden="false" customHeight="false" outlineLevel="0" collapsed="false">
      <c r="A905" s="33"/>
      <c r="B905" s="34"/>
      <c r="C905" s="33"/>
      <c r="D905" s="33"/>
      <c r="E905" s="33"/>
      <c r="F905" s="33"/>
      <c r="G905" s="35"/>
      <c r="H905" s="35"/>
      <c r="I905" s="29" t="str">
        <f aca="false">IF(G905="","",G905-H905)</f>
        <v/>
      </c>
      <c r="J905" s="36"/>
      <c r="K905" s="37"/>
      <c r="L905" s="33"/>
      <c r="M905" s="29" t="str">
        <f aca="false">IF(G905="","",I905*K905)</f>
        <v/>
      </c>
      <c r="N905" s="32" t="str">
        <f aca="false">IF(G905="","",IF(F905="","Diğer",F905))</f>
        <v/>
      </c>
    </row>
    <row r="906" customFormat="false" ht="15" hidden="false" customHeight="false" outlineLevel="0" collapsed="false">
      <c r="A906" s="33"/>
      <c r="B906" s="34"/>
      <c r="C906" s="33"/>
      <c r="D906" s="33"/>
      <c r="E906" s="33"/>
      <c r="F906" s="33"/>
      <c r="G906" s="35"/>
      <c r="H906" s="35"/>
      <c r="I906" s="29" t="str">
        <f aca="false">IF(G906="","",G906-H906)</f>
        <v/>
      </c>
      <c r="J906" s="36"/>
      <c r="K906" s="37"/>
      <c r="L906" s="33"/>
      <c r="M906" s="29" t="str">
        <f aca="false">IF(G906="","",I906*K906)</f>
        <v/>
      </c>
      <c r="N906" s="32" t="str">
        <f aca="false">IF(G906="","",IF(F906="","Diğer",F906))</f>
        <v/>
      </c>
    </row>
    <row r="907" customFormat="false" ht="15" hidden="false" customHeight="false" outlineLevel="0" collapsed="false">
      <c r="A907" s="33"/>
      <c r="B907" s="34"/>
      <c r="C907" s="33"/>
      <c r="D907" s="33"/>
      <c r="E907" s="33"/>
      <c r="F907" s="33"/>
      <c r="G907" s="35"/>
      <c r="H907" s="35"/>
      <c r="I907" s="29" t="str">
        <f aca="false">IF(G907="","",G907-H907)</f>
        <v/>
      </c>
      <c r="J907" s="36"/>
      <c r="K907" s="37"/>
      <c r="L907" s="33"/>
      <c r="M907" s="29" t="str">
        <f aca="false">IF(G907="","",I907*K907)</f>
        <v/>
      </c>
      <c r="N907" s="32" t="str">
        <f aca="false">IF(G907="","",IF(F907="","Diğer",F907))</f>
        <v/>
      </c>
    </row>
    <row r="908" customFormat="false" ht="15" hidden="false" customHeight="false" outlineLevel="0" collapsed="false">
      <c r="A908" s="33"/>
      <c r="B908" s="34"/>
      <c r="C908" s="33"/>
      <c r="D908" s="33"/>
      <c r="E908" s="33"/>
      <c r="F908" s="33"/>
      <c r="G908" s="35"/>
      <c r="H908" s="35"/>
      <c r="I908" s="29" t="str">
        <f aca="false">IF(G908="","",G908-H908)</f>
        <v/>
      </c>
      <c r="J908" s="36"/>
      <c r="K908" s="37"/>
      <c r="L908" s="33"/>
      <c r="M908" s="29" t="str">
        <f aca="false">IF(G908="","",I908*K908)</f>
        <v/>
      </c>
      <c r="N908" s="32" t="str">
        <f aca="false">IF(G908="","",IF(F908="","Diğer",F908))</f>
        <v/>
      </c>
    </row>
    <row r="909" customFormat="false" ht="15" hidden="false" customHeight="false" outlineLevel="0" collapsed="false">
      <c r="A909" s="33"/>
      <c r="B909" s="34"/>
      <c r="C909" s="33"/>
      <c r="D909" s="33"/>
      <c r="E909" s="33"/>
      <c r="F909" s="33"/>
      <c r="G909" s="35"/>
      <c r="H909" s="35"/>
      <c r="I909" s="29" t="str">
        <f aca="false">IF(G909="","",G909-H909)</f>
        <v/>
      </c>
      <c r="J909" s="36"/>
      <c r="K909" s="37"/>
      <c r="L909" s="33"/>
      <c r="M909" s="29" t="str">
        <f aca="false">IF(G909="","",I909*K909)</f>
        <v/>
      </c>
      <c r="N909" s="32" t="str">
        <f aca="false">IF(G909="","",IF(F909="","Diğer",F909))</f>
        <v/>
      </c>
    </row>
    <row r="910" customFormat="false" ht="15" hidden="false" customHeight="false" outlineLevel="0" collapsed="false">
      <c r="A910" s="33"/>
      <c r="B910" s="34"/>
      <c r="C910" s="33"/>
      <c r="D910" s="33"/>
      <c r="E910" s="33"/>
      <c r="F910" s="33"/>
      <c r="G910" s="35"/>
      <c r="H910" s="35"/>
      <c r="I910" s="29" t="str">
        <f aca="false">IF(G910="","",G910-H910)</f>
        <v/>
      </c>
      <c r="J910" s="36"/>
      <c r="K910" s="37"/>
      <c r="L910" s="33"/>
      <c r="M910" s="29" t="str">
        <f aca="false">IF(G910="","",I910*K910)</f>
        <v/>
      </c>
      <c r="N910" s="32" t="str">
        <f aca="false">IF(G910="","",IF(F910="","Diğer",F910))</f>
        <v/>
      </c>
    </row>
    <row r="911" customFormat="false" ht="15" hidden="false" customHeight="false" outlineLevel="0" collapsed="false">
      <c r="A911" s="33"/>
      <c r="B911" s="34"/>
      <c r="C911" s="33"/>
      <c r="D911" s="33"/>
      <c r="E911" s="33"/>
      <c r="F911" s="33"/>
      <c r="G911" s="35"/>
      <c r="H911" s="35"/>
      <c r="I911" s="29" t="str">
        <f aca="false">IF(G911="","",G911-H911)</f>
        <v/>
      </c>
      <c r="J911" s="36"/>
      <c r="K911" s="37"/>
      <c r="L911" s="33"/>
      <c r="M911" s="29" t="str">
        <f aca="false">IF(G911="","",I911*K911)</f>
        <v/>
      </c>
      <c r="N911" s="32" t="str">
        <f aca="false">IF(G911="","",IF(F911="","Diğer",F911))</f>
        <v/>
      </c>
    </row>
    <row r="912" customFormat="false" ht="15" hidden="false" customHeight="false" outlineLevel="0" collapsed="false">
      <c r="A912" s="33"/>
      <c r="B912" s="34"/>
      <c r="C912" s="33"/>
      <c r="D912" s="33"/>
      <c r="E912" s="33"/>
      <c r="F912" s="33"/>
      <c r="G912" s="35"/>
      <c r="H912" s="35"/>
      <c r="I912" s="29" t="str">
        <f aca="false">IF(G912="","",G912-H912)</f>
        <v/>
      </c>
      <c r="J912" s="36"/>
      <c r="K912" s="37"/>
      <c r="L912" s="33"/>
      <c r="M912" s="29" t="str">
        <f aca="false">IF(G912="","",I912*K912)</f>
        <v/>
      </c>
      <c r="N912" s="32" t="str">
        <f aca="false">IF(G912="","",IF(F912="","Diğer",F912))</f>
        <v/>
      </c>
    </row>
    <row r="913" customFormat="false" ht="15" hidden="false" customHeight="false" outlineLevel="0" collapsed="false">
      <c r="A913" s="33"/>
      <c r="B913" s="34"/>
      <c r="C913" s="33"/>
      <c r="D913" s="33"/>
      <c r="E913" s="33"/>
      <c r="F913" s="33"/>
      <c r="G913" s="35"/>
      <c r="H913" s="35"/>
      <c r="I913" s="29" t="str">
        <f aca="false">IF(G913="","",G913-H913)</f>
        <v/>
      </c>
      <c r="J913" s="36"/>
      <c r="K913" s="37"/>
      <c r="L913" s="33"/>
      <c r="M913" s="29" t="str">
        <f aca="false">IF(G913="","",I913*K913)</f>
        <v/>
      </c>
      <c r="N913" s="32" t="str">
        <f aca="false">IF(G913="","",IF(F913="","Diğer",F913))</f>
        <v/>
      </c>
    </row>
    <row r="914" customFormat="false" ht="15" hidden="false" customHeight="false" outlineLevel="0" collapsed="false">
      <c r="A914" s="33"/>
      <c r="B914" s="34"/>
      <c r="C914" s="33"/>
      <c r="D914" s="33"/>
      <c r="E914" s="33"/>
      <c r="F914" s="33"/>
      <c r="G914" s="35"/>
      <c r="H914" s="35"/>
      <c r="I914" s="29" t="str">
        <f aca="false">IF(G914="","",G914-H914)</f>
        <v/>
      </c>
      <c r="J914" s="36"/>
      <c r="K914" s="37"/>
      <c r="L914" s="33"/>
      <c r="M914" s="29" t="str">
        <f aca="false">IF(G914="","",I914*K914)</f>
        <v/>
      </c>
      <c r="N914" s="32" t="str">
        <f aca="false">IF(G914="","",IF(F914="","Diğer",F914))</f>
        <v/>
      </c>
    </row>
    <row r="915" customFormat="false" ht="15" hidden="false" customHeight="false" outlineLevel="0" collapsed="false">
      <c r="A915" s="33"/>
      <c r="B915" s="34"/>
      <c r="C915" s="33"/>
      <c r="D915" s="33"/>
      <c r="E915" s="33"/>
      <c r="F915" s="33"/>
      <c r="G915" s="35"/>
      <c r="H915" s="35"/>
      <c r="I915" s="29" t="str">
        <f aca="false">IF(G915="","",G915-H915)</f>
        <v/>
      </c>
      <c r="J915" s="36"/>
      <c r="K915" s="37"/>
      <c r="L915" s="33"/>
      <c r="M915" s="29" t="str">
        <f aca="false">IF(G915="","",I915*K915)</f>
        <v/>
      </c>
      <c r="N915" s="32" t="str">
        <f aca="false">IF(G915="","",IF(F915="","Diğer",F915))</f>
        <v/>
      </c>
    </row>
    <row r="916" customFormat="false" ht="15" hidden="false" customHeight="false" outlineLevel="0" collapsed="false">
      <c r="A916" s="33"/>
      <c r="B916" s="34"/>
      <c r="C916" s="33"/>
      <c r="D916" s="33"/>
      <c r="E916" s="33"/>
      <c r="F916" s="33"/>
      <c r="G916" s="35"/>
      <c r="H916" s="35"/>
      <c r="I916" s="29" t="str">
        <f aca="false">IF(G916="","",G916-H916)</f>
        <v/>
      </c>
      <c r="J916" s="36"/>
      <c r="K916" s="37"/>
      <c r="L916" s="33"/>
      <c r="M916" s="29" t="str">
        <f aca="false">IF(G916="","",I916*K916)</f>
        <v/>
      </c>
      <c r="N916" s="32" t="str">
        <f aca="false">IF(G916="","",IF(F916="","Diğer",F916))</f>
        <v/>
      </c>
    </row>
    <row r="917" customFormat="false" ht="15" hidden="false" customHeight="false" outlineLevel="0" collapsed="false">
      <c r="A917" s="33"/>
      <c r="B917" s="34"/>
      <c r="C917" s="33"/>
      <c r="D917" s="33"/>
      <c r="E917" s="33"/>
      <c r="F917" s="33"/>
      <c r="G917" s="35"/>
      <c r="H917" s="35"/>
      <c r="I917" s="29" t="str">
        <f aca="false">IF(G917="","",G917-H917)</f>
        <v/>
      </c>
      <c r="J917" s="36"/>
      <c r="K917" s="37"/>
      <c r="L917" s="33"/>
      <c r="M917" s="29" t="str">
        <f aca="false">IF(G917="","",I917*K917)</f>
        <v/>
      </c>
      <c r="N917" s="32" t="str">
        <f aca="false">IF(G917="","",IF(F917="","Diğer",F917))</f>
        <v/>
      </c>
    </row>
    <row r="918" customFormat="false" ht="15" hidden="false" customHeight="false" outlineLevel="0" collapsed="false">
      <c r="A918" s="33"/>
      <c r="B918" s="34"/>
      <c r="C918" s="33"/>
      <c r="D918" s="33"/>
      <c r="E918" s="33"/>
      <c r="F918" s="33"/>
      <c r="G918" s="35"/>
      <c r="H918" s="35"/>
      <c r="I918" s="29" t="str">
        <f aca="false">IF(G918="","",G918-H918)</f>
        <v/>
      </c>
      <c r="J918" s="36"/>
      <c r="K918" s="37"/>
      <c r="L918" s="33"/>
      <c r="M918" s="29" t="str">
        <f aca="false">IF(G918="","",I918*K918)</f>
        <v/>
      </c>
      <c r="N918" s="32" t="str">
        <f aca="false">IF(G918="","",IF(F918="","Diğer",F918))</f>
        <v/>
      </c>
    </row>
    <row r="919" customFormat="false" ht="15" hidden="false" customHeight="false" outlineLevel="0" collapsed="false">
      <c r="A919" s="33"/>
      <c r="B919" s="34"/>
      <c r="C919" s="33"/>
      <c r="D919" s="33"/>
      <c r="E919" s="33"/>
      <c r="F919" s="33"/>
      <c r="G919" s="35"/>
      <c r="H919" s="35"/>
      <c r="I919" s="29" t="str">
        <f aca="false">IF(G919="","",G919-H919)</f>
        <v/>
      </c>
      <c r="J919" s="36"/>
      <c r="K919" s="37"/>
      <c r="L919" s="33"/>
      <c r="M919" s="29" t="str">
        <f aca="false">IF(G919="","",I919*K919)</f>
        <v/>
      </c>
      <c r="N919" s="32" t="str">
        <f aca="false">IF(G919="","",IF(F919="","Diğer",F919))</f>
        <v/>
      </c>
    </row>
    <row r="920" customFormat="false" ht="15" hidden="false" customHeight="false" outlineLevel="0" collapsed="false">
      <c r="A920" s="33"/>
      <c r="B920" s="34"/>
      <c r="C920" s="33"/>
      <c r="D920" s="33"/>
      <c r="E920" s="33"/>
      <c r="F920" s="33"/>
      <c r="G920" s="35"/>
      <c r="H920" s="35"/>
      <c r="I920" s="29" t="str">
        <f aca="false">IF(G920="","",G920-H920)</f>
        <v/>
      </c>
      <c r="J920" s="36"/>
      <c r="K920" s="37"/>
      <c r="L920" s="33"/>
      <c r="M920" s="29" t="str">
        <f aca="false">IF(G920="","",I920*K920)</f>
        <v/>
      </c>
      <c r="N920" s="32" t="str">
        <f aca="false">IF(G920="","",IF(F920="","Diğer",F920))</f>
        <v/>
      </c>
    </row>
    <row r="921" customFormat="false" ht="15" hidden="false" customHeight="false" outlineLevel="0" collapsed="false">
      <c r="A921" s="33"/>
      <c r="B921" s="34"/>
      <c r="C921" s="33"/>
      <c r="D921" s="33"/>
      <c r="E921" s="33"/>
      <c r="F921" s="33"/>
      <c r="G921" s="35"/>
      <c r="H921" s="35"/>
      <c r="I921" s="29" t="str">
        <f aca="false">IF(G921="","",G921-H921)</f>
        <v/>
      </c>
      <c r="J921" s="36"/>
      <c r="K921" s="37"/>
      <c r="L921" s="33"/>
      <c r="M921" s="29" t="str">
        <f aca="false">IF(G921="","",I921*K921)</f>
        <v/>
      </c>
      <c r="N921" s="32" t="str">
        <f aca="false">IF(G921="","",IF(F921="","Diğer",F921))</f>
        <v/>
      </c>
    </row>
    <row r="922" customFormat="false" ht="15" hidden="false" customHeight="false" outlineLevel="0" collapsed="false">
      <c r="A922" s="33"/>
      <c r="B922" s="34"/>
      <c r="C922" s="33"/>
      <c r="D922" s="33"/>
      <c r="E922" s="33"/>
      <c r="F922" s="33"/>
      <c r="G922" s="35"/>
      <c r="H922" s="35"/>
      <c r="I922" s="29" t="str">
        <f aca="false">IF(G922="","",G922-H922)</f>
        <v/>
      </c>
      <c r="J922" s="36"/>
      <c r="K922" s="37"/>
      <c r="L922" s="33"/>
      <c r="M922" s="29" t="str">
        <f aca="false">IF(G922="","",I922*K922)</f>
        <v/>
      </c>
      <c r="N922" s="32" t="str">
        <f aca="false">IF(G922="","",IF(F922="","Diğer",F922))</f>
        <v/>
      </c>
    </row>
    <row r="923" customFormat="false" ht="15" hidden="false" customHeight="false" outlineLevel="0" collapsed="false">
      <c r="A923" s="33"/>
      <c r="B923" s="34"/>
      <c r="C923" s="33"/>
      <c r="D923" s="33"/>
      <c r="E923" s="33"/>
      <c r="F923" s="33"/>
      <c r="G923" s="35"/>
      <c r="H923" s="35"/>
      <c r="I923" s="29" t="str">
        <f aca="false">IF(G923="","",G923-H923)</f>
        <v/>
      </c>
      <c r="J923" s="36"/>
      <c r="K923" s="37"/>
      <c r="L923" s="33"/>
      <c r="M923" s="29" t="str">
        <f aca="false">IF(G923="","",I923*K923)</f>
        <v/>
      </c>
      <c r="N923" s="32" t="str">
        <f aca="false">IF(G923="","",IF(F923="","Diğer",F923))</f>
        <v/>
      </c>
    </row>
    <row r="924" customFormat="false" ht="15" hidden="false" customHeight="false" outlineLevel="0" collapsed="false">
      <c r="A924" s="33"/>
      <c r="B924" s="34"/>
      <c r="C924" s="33"/>
      <c r="D924" s="33"/>
      <c r="E924" s="33"/>
      <c r="F924" s="33"/>
      <c r="G924" s="35"/>
      <c r="H924" s="35"/>
      <c r="I924" s="29" t="str">
        <f aca="false">IF(G924="","",G924-H924)</f>
        <v/>
      </c>
      <c r="J924" s="36"/>
      <c r="K924" s="37"/>
      <c r="L924" s="33"/>
      <c r="M924" s="29" t="str">
        <f aca="false">IF(G924="","",I924*K924)</f>
        <v/>
      </c>
      <c r="N924" s="32" t="str">
        <f aca="false">IF(G924="","",IF(F924="","Diğer",F924))</f>
        <v/>
      </c>
    </row>
    <row r="925" customFormat="false" ht="15" hidden="false" customHeight="false" outlineLevel="0" collapsed="false">
      <c r="A925" s="33"/>
      <c r="B925" s="34"/>
      <c r="C925" s="33"/>
      <c r="D925" s="33"/>
      <c r="E925" s="33"/>
      <c r="F925" s="33"/>
      <c r="G925" s="35"/>
      <c r="H925" s="35"/>
      <c r="I925" s="29" t="str">
        <f aca="false">IF(G925="","",G925-H925)</f>
        <v/>
      </c>
      <c r="J925" s="36"/>
      <c r="K925" s="37"/>
      <c r="L925" s="33"/>
      <c r="M925" s="29" t="str">
        <f aca="false">IF(G925="","",I925*K925)</f>
        <v/>
      </c>
      <c r="N925" s="32" t="str">
        <f aca="false">IF(G925="","",IF(F925="","Diğer",F925))</f>
        <v/>
      </c>
    </row>
    <row r="926" customFormat="false" ht="15" hidden="false" customHeight="false" outlineLevel="0" collapsed="false">
      <c r="A926" s="33"/>
      <c r="B926" s="34"/>
      <c r="C926" s="33"/>
      <c r="D926" s="33"/>
      <c r="E926" s="33"/>
      <c r="F926" s="33"/>
      <c r="G926" s="35"/>
      <c r="H926" s="35"/>
      <c r="I926" s="29" t="str">
        <f aca="false">IF(G926="","",G926-H926)</f>
        <v/>
      </c>
      <c r="J926" s="36"/>
      <c r="K926" s="37"/>
      <c r="L926" s="33"/>
      <c r="M926" s="29" t="str">
        <f aca="false">IF(G926="","",I926*K926)</f>
        <v/>
      </c>
      <c r="N926" s="32" t="str">
        <f aca="false">IF(G926="","",IF(F926="","Diğer",F926))</f>
        <v/>
      </c>
    </row>
    <row r="927" customFormat="false" ht="15" hidden="false" customHeight="false" outlineLevel="0" collapsed="false">
      <c r="A927" s="33"/>
      <c r="B927" s="34"/>
      <c r="C927" s="33"/>
      <c r="D927" s="33"/>
      <c r="E927" s="33"/>
      <c r="F927" s="33"/>
      <c r="G927" s="35"/>
      <c r="H927" s="35"/>
      <c r="I927" s="29" t="str">
        <f aca="false">IF(G927="","",G927-H927)</f>
        <v/>
      </c>
      <c r="J927" s="36"/>
      <c r="K927" s="37"/>
      <c r="L927" s="33"/>
      <c r="M927" s="29" t="str">
        <f aca="false">IF(G927="","",I927*K927)</f>
        <v/>
      </c>
      <c r="N927" s="32" t="str">
        <f aca="false">IF(G927="","",IF(F927="","Diğer",F927))</f>
        <v/>
      </c>
    </row>
    <row r="928" customFormat="false" ht="15" hidden="false" customHeight="false" outlineLevel="0" collapsed="false">
      <c r="A928" s="33"/>
      <c r="B928" s="34"/>
      <c r="C928" s="33"/>
      <c r="D928" s="33"/>
      <c r="E928" s="33"/>
      <c r="F928" s="33"/>
      <c r="G928" s="35"/>
      <c r="H928" s="35"/>
      <c r="I928" s="29" t="str">
        <f aca="false">IF(G928="","",G928-H928)</f>
        <v/>
      </c>
      <c r="J928" s="36"/>
      <c r="K928" s="37"/>
      <c r="L928" s="33"/>
      <c r="M928" s="29" t="str">
        <f aca="false">IF(G928="","",I928*K928)</f>
        <v/>
      </c>
      <c r="N928" s="32" t="str">
        <f aca="false">IF(G928="","",IF(F928="","Diğer",F928))</f>
        <v/>
      </c>
    </row>
    <row r="929" customFormat="false" ht="15" hidden="false" customHeight="false" outlineLevel="0" collapsed="false">
      <c r="A929" s="33"/>
      <c r="B929" s="34"/>
      <c r="C929" s="33"/>
      <c r="D929" s="33"/>
      <c r="E929" s="33"/>
      <c r="F929" s="33"/>
      <c r="G929" s="35"/>
      <c r="H929" s="35"/>
      <c r="I929" s="29" t="str">
        <f aca="false">IF(G929="","",G929-H929)</f>
        <v/>
      </c>
      <c r="J929" s="36"/>
      <c r="K929" s="37"/>
      <c r="L929" s="33"/>
      <c r="M929" s="29" t="str">
        <f aca="false">IF(G929="","",I929*K929)</f>
        <v/>
      </c>
      <c r="N929" s="32" t="str">
        <f aca="false">IF(G929="","",IF(F929="","Diğer",F929))</f>
        <v/>
      </c>
    </row>
    <row r="930" customFormat="false" ht="15" hidden="false" customHeight="false" outlineLevel="0" collapsed="false">
      <c r="A930" s="33"/>
      <c r="B930" s="34"/>
      <c r="C930" s="33"/>
      <c r="D930" s="33"/>
      <c r="E930" s="33"/>
      <c r="F930" s="33"/>
      <c r="G930" s="35"/>
      <c r="H930" s="35"/>
      <c r="I930" s="29" t="str">
        <f aca="false">IF(G930="","",G930-H930)</f>
        <v/>
      </c>
      <c r="J930" s="36"/>
      <c r="K930" s="37"/>
      <c r="L930" s="33"/>
      <c r="M930" s="29" t="str">
        <f aca="false">IF(G930="","",I930*K930)</f>
        <v/>
      </c>
      <c r="N930" s="32" t="str">
        <f aca="false">IF(G930="","",IF(F930="","Diğer",F930))</f>
        <v/>
      </c>
    </row>
    <row r="931" customFormat="false" ht="15" hidden="false" customHeight="false" outlineLevel="0" collapsed="false">
      <c r="A931" s="33"/>
      <c r="B931" s="34"/>
      <c r="C931" s="33"/>
      <c r="D931" s="33"/>
      <c r="E931" s="33"/>
      <c r="F931" s="33"/>
      <c r="G931" s="35"/>
      <c r="H931" s="35"/>
      <c r="I931" s="29" t="str">
        <f aca="false">IF(G931="","",G931-H931)</f>
        <v/>
      </c>
      <c r="J931" s="36"/>
      <c r="K931" s="37"/>
      <c r="L931" s="33"/>
      <c r="M931" s="29" t="str">
        <f aca="false">IF(G931="","",I931*K931)</f>
        <v/>
      </c>
      <c r="N931" s="32" t="str">
        <f aca="false">IF(G931="","",IF(F931="","Diğer",F931))</f>
        <v/>
      </c>
    </row>
    <row r="932" customFormat="false" ht="15" hidden="false" customHeight="false" outlineLevel="0" collapsed="false">
      <c r="A932" s="33"/>
      <c r="B932" s="34"/>
      <c r="C932" s="33"/>
      <c r="D932" s="33"/>
      <c r="E932" s="33"/>
      <c r="F932" s="33"/>
      <c r="G932" s="35"/>
      <c r="H932" s="35"/>
      <c r="I932" s="29" t="str">
        <f aca="false">IF(G932="","",G932-H932)</f>
        <v/>
      </c>
      <c r="J932" s="36"/>
      <c r="K932" s="37"/>
      <c r="L932" s="33"/>
      <c r="M932" s="29" t="str">
        <f aca="false">IF(G932="","",I932*K932)</f>
        <v/>
      </c>
      <c r="N932" s="32" t="str">
        <f aca="false">IF(G932="","",IF(F932="","Diğer",F932))</f>
        <v/>
      </c>
    </row>
    <row r="933" customFormat="false" ht="15" hidden="false" customHeight="false" outlineLevel="0" collapsed="false">
      <c r="A933" s="33"/>
      <c r="B933" s="34"/>
      <c r="C933" s="33"/>
      <c r="D933" s="33"/>
      <c r="E933" s="33"/>
      <c r="F933" s="33"/>
      <c r="G933" s="35"/>
      <c r="H933" s="35"/>
      <c r="I933" s="29" t="str">
        <f aca="false">IF(G933="","",G933-H933)</f>
        <v/>
      </c>
      <c r="J933" s="36"/>
      <c r="K933" s="37"/>
      <c r="L933" s="33"/>
      <c r="M933" s="29" t="str">
        <f aca="false">IF(G933="","",I933*K933)</f>
        <v/>
      </c>
      <c r="N933" s="32" t="str">
        <f aca="false">IF(G933="","",IF(F933="","Diğer",F933))</f>
        <v/>
      </c>
    </row>
    <row r="934" customFormat="false" ht="15" hidden="false" customHeight="false" outlineLevel="0" collapsed="false">
      <c r="A934" s="33"/>
      <c r="B934" s="34"/>
      <c r="C934" s="33"/>
      <c r="D934" s="33"/>
      <c r="E934" s="33"/>
      <c r="F934" s="33"/>
      <c r="G934" s="35"/>
      <c r="H934" s="35"/>
      <c r="I934" s="29" t="str">
        <f aca="false">IF(G934="","",G934-H934)</f>
        <v/>
      </c>
      <c r="J934" s="36"/>
      <c r="K934" s="37"/>
      <c r="L934" s="33"/>
      <c r="M934" s="29" t="str">
        <f aca="false">IF(G934="","",I934*K934)</f>
        <v/>
      </c>
      <c r="N934" s="32" t="str">
        <f aca="false">IF(G934="","",IF(F934="","Diğer",F934))</f>
        <v/>
      </c>
    </row>
    <row r="935" customFormat="false" ht="15" hidden="false" customHeight="false" outlineLevel="0" collapsed="false">
      <c r="A935" s="33"/>
      <c r="B935" s="34"/>
      <c r="C935" s="33"/>
      <c r="D935" s="33"/>
      <c r="E935" s="33"/>
      <c r="F935" s="33"/>
      <c r="G935" s="35"/>
      <c r="H935" s="35"/>
      <c r="I935" s="29" t="str">
        <f aca="false">IF(G935="","",G935-H935)</f>
        <v/>
      </c>
      <c r="J935" s="36"/>
      <c r="K935" s="37"/>
      <c r="L935" s="33"/>
      <c r="M935" s="29" t="str">
        <f aca="false">IF(G935="","",I935*K935)</f>
        <v/>
      </c>
      <c r="N935" s="32" t="str">
        <f aca="false">IF(G935="","",IF(F935="","Diğer",F935))</f>
        <v/>
      </c>
    </row>
    <row r="936" customFormat="false" ht="15" hidden="false" customHeight="false" outlineLevel="0" collapsed="false">
      <c r="A936" s="33"/>
      <c r="B936" s="34"/>
      <c r="C936" s="33"/>
      <c r="D936" s="33"/>
      <c r="E936" s="33"/>
      <c r="F936" s="33"/>
      <c r="G936" s="35"/>
      <c r="H936" s="35"/>
      <c r="I936" s="29" t="str">
        <f aca="false">IF(G936="","",G936-H936)</f>
        <v/>
      </c>
      <c r="J936" s="36"/>
      <c r="K936" s="37"/>
      <c r="L936" s="33"/>
      <c r="M936" s="29" t="str">
        <f aca="false">IF(G936="","",I936*K936)</f>
        <v/>
      </c>
      <c r="N936" s="32" t="str">
        <f aca="false">IF(G936="","",IF(F936="","Diğer",F936))</f>
        <v/>
      </c>
    </row>
    <row r="937" customFormat="false" ht="15" hidden="false" customHeight="false" outlineLevel="0" collapsed="false">
      <c r="A937" s="33"/>
      <c r="B937" s="34"/>
      <c r="C937" s="33"/>
      <c r="D937" s="33"/>
      <c r="E937" s="33"/>
      <c r="F937" s="33"/>
      <c r="G937" s="35"/>
      <c r="H937" s="35"/>
      <c r="I937" s="29" t="str">
        <f aca="false">IF(G937="","",G937-H937)</f>
        <v/>
      </c>
      <c r="J937" s="36"/>
      <c r="K937" s="37"/>
      <c r="L937" s="33"/>
      <c r="M937" s="29" t="str">
        <f aca="false">IF(G937="","",I937*K937)</f>
        <v/>
      </c>
      <c r="N937" s="32" t="str">
        <f aca="false">IF(G937="","",IF(F937="","Diğer",F937))</f>
        <v/>
      </c>
    </row>
    <row r="938" customFormat="false" ht="15" hidden="false" customHeight="false" outlineLevel="0" collapsed="false">
      <c r="A938" s="33"/>
      <c r="B938" s="34"/>
      <c r="C938" s="33"/>
      <c r="D938" s="33"/>
      <c r="E938" s="33"/>
      <c r="F938" s="33"/>
      <c r="G938" s="35"/>
      <c r="H938" s="35"/>
      <c r="I938" s="29" t="str">
        <f aca="false">IF(G938="","",G938-H938)</f>
        <v/>
      </c>
      <c r="J938" s="36"/>
      <c r="K938" s="37"/>
      <c r="L938" s="33"/>
      <c r="M938" s="29" t="str">
        <f aca="false">IF(G938="","",I938*K938)</f>
        <v/>
      </c>
      <c r="N938" s="32" t="str">
        <f aca="false">IF(G938="","",IF(F938="","Diğer",F938))</f>
        <v/>
      </c>
    </row>
    <row r="939" customFormat="false" ht="15" hidden="false" customHeight="false" outlineLevel="0" collapsed="false">
      <c r="A939" s="33"/>
      <c r="B939" s="34"/>
      <c r="C939" s="33"/>
      <c r="D939" s="33"/>
      <c r="E939" s="33"/>
      <c r="F939" s="33"/>
      <c r="G939" s="35"/>
      <c r="H939" s="35"/>
      <c r="I939" s="29" t="str">
        <f aca="false">IF(G939="","",G939-H939)</f>
        <v/>
      </c>
      <c r="J939" s="36"/>
      <c r="K939" s="37"/>
      <c r="L939" s="33"/>
      <c r="M939" s="29" t="str">
        <f aca="false">IF(G939="","",I939*K939)</f>
        <v/>
      </c>
      <c r="N939" s="32" t="str">
        <f aca="false">IF(G939="","",IF(F939="","Diğer",F939))</f>
        <v/>
      </c>
    </row>
    <row r="940" customFormat="false" ht="15" hidden="false" customHeight="false" outlineLevel="0" collapsed="false">
      <c r="A940" s="33"/>
      <c r="B940" s="34"/>
      <c r="C940" s="33"/>
      <c r="D940" s="33"/>
      <c r="E940" s="33"/>
      <c r="F940" s="33"/>
      <c r="G940" s="35"/>
      <c r="H940" s="35"/>
      <c r="I940" s="29" t="str">
        <f aca="false">IF(G940="","",G940-H940)</f>
        <v/>
      </c>
      <c r="J940" s="36"/>
      <c r="K940" s="37"/>
      <c r="L940" s="33"/>
      <c r="M940" s="29" t="str">
        <f aca="false">IF(G940="","",I940*K940)</f>
        <v/>
      </c>
      <c r="N940" s="32" t="str">
        <f aca="false">IF(G940="","",IF(F940="","Diğer",F940))</f>
        <v/>
      </c>
    </row>
    <row r="941" customFormat="false" ht="15" hidden="false" customHeight="false" outlineLevel="0" collapsed="false">
      <c r="A941" s="33"/>
      <c r="B941" s="34"/>
      <c r="C941" s="33"/>
      <c r="D941" s="33"/>
      <c r="E941" s="33"/>
      <c r="F941" s="33"/>
      <c r="G941" s="35"/>
      <c r="H941" s="35"/>
      <c r="I941" s="29" t="str">
        <f aca="false">IF(G941="","",G941-H941)</f>
        <v/>
      </c>
      <c r="J941" s="36"/>
      <c r="K941" s="37"/>
      <c r="L941" s="33"/>
      <c r="M941" s="29" t="str">
        <f aca="false">IF(G941="","",I941*K941)</f>
        <v/>
      </c>
      <c r="N941" s="32" t="str">
        <f aca="false">IF(G941="","",IF(F941="","Diğer",F941))</f>
        <v/>
      </c>
    </row>
    <row r="942" customFormat="false" ht="15" hidden="false" customHeight="false" outlineLevel="0" collapsed="false">
      <c r="A942" s="33"/>
      <c r="B942" s="34"/>
      <c r="C942" s="33"/>
      <c r="D942" s="33"/>
      <c r="E942" s="33"/>
      <c r="F942" s="33"/>
      <c r="G942" s="35"/>
      <c r="H942" s="35"/>
      <c r="I942" s="29" t="str">
        <f aca="false">IF(G942="","",G942-H942)</f>
        <v/>
      </c>
      <c r="J942" s="36"/>
      <c r="K942" s="37"/>
      <c r="L942" s="33"/>
      <c r="M942" s="29" t="str">
        <f aca="false">IF(G942="","",I942*K942)</f>
        <v/>
      </c>
      <c r="N942" s="32" t="str">
        <f aca="false">IF(G942="","",IF(F942="","Diğer",F942))</f>
        <v/>
      </c>
    </row>
    <row r="943" customFormat="false" ht="15" hidden="false" customHeight="false" outlineLevel="0" collapsed="false">
      <c r="A943" s="33"/>
      <c r="B943" s="34"/>
      <c r="C943" s="33"/>
      <c r="D943" s="33"/>
      <c r="E943" s="33"/>
      <c r="F943" s="33"/>
      <c r="G943" s="35"/>
      <c r="H943" s="35"/>
      <c r="I943" s="29" t="str">
        <f aca="false">IF(G943="","",G943-H943)</f>
        <v/>
      </c>
      <c r="J943" s="36"/>
      <c r="K943" s="37"/>
      <c r="L943" s="33"/>
      <c r="M943" s="29" t="str">
        <f aca="false">IF(G943="","",I943*K943)</f>
        <v/>
      </c>
      <c r="N943" s="32" t="str">
        <f aca="false">IF(G943="","",IF(F943="","Diğer",F943))</f>
        <v/>
      </c>
    </row>
    <row r="944" customFormat="false" ht="15" hidden="false" customHeight="false" outlineLevel="0" collapsed="false">
      <c r="A944" s="33"/>
      <c r="B944" s="34"/>
      <c r="C944" s="33"/>
      <c r="D944" s="33"/>
      <c r="E944" s="33"/>
      <c r="F944" s="33"/>
      <c r="G944" s="35"/>
      <c r="H944" s="35"/>
      <c r="I944" s="29" t="str">
        <f aca="false">IF(G944="","",G944-H944)</f>
        <v/>
      </c>
      <c r="J944" s="36"/>
      <c r="K944" s="37"/>
      <c r="L944" s="33"/>
      <c r="M944" s="29" t="str">
        <f aca="false">IF(G944="","",I944*K944)</f>
        <v/>
      </c>
      <c r="N944" s="32" t="str">
        <f aca="false">IF(G944="","",IF(F944="","Diğer",F944))</f>
        <v/>
      </c>
    </row>
    <row r="945" customFormat="false" ht="15" hidden="false" customHeight="false" outlineLevel="0" collapsed="false">
      <c r="A945" s="33"/>
      <c r="B945" s="34"/>
      <c r="C945" s="33"/>
      <c r="D945" s="33"/>
      <c r="E945" s="33"/>
      <c r="F945" s="33"/>
      <c r="G945" s="35"/>
      <c r="H945" s="35"/>
      <c r="I945" s="29" t="str">
        <f aca="false">IF(G945="","",G945-H945)</f>
        <v/>
      </c>
      <c r="J945" s="36"/>
      <c r="K945" s="37"/>
      <c r="L945" s="33"/>
      <c r="M945" s="29" t="str">
        <f aca="false">IF(G945="","",I945*K945)</f>
        <v/>
      </c>
      <c r="N945" s="32" t="str">
        <f aca="false">IF(G945="","",IF(F945="","Diğer",F945))</f>
        <v/>
      </c>
    </row>
    <row r="946" customFormat="false" ht="15" hidden="false" customHeight="false" outlineLevel="0" collapsed="false">
      <c r="A946" s="33"/>
      <c r="B946" s="34"/>
      <c r="C946" s="33"/>
      <c r="D946" s="33"/>
      <c r="E946" s="33"/>
      <c r="F946" s="33"/>
      <c r="G946" s="35"/>
      <c r="H946" s="35"/>
      <c r="I946" s="29" t="str">
        <f aca="false">IF(G946="","",G946-H946)</f>
        <v/>
      </c>
      <c r="J946" s="36"/>
      <c r="K946" s="37"/>
      <c r="L946" s="33"/>
      <c r="M946" s="29" t="str">
        <f aca="false">IF(G946="","",I946*K946)</f>
        <v/>
      </c>
      <c r="N946" s="32" t="str">
        <f aca="false">IF(G946="","",IF(F946="","Diğer",F946))</f>
        <v/>
      </c>
    </row>
    <row r="947" customFormat="false" ht="15" hidden="false" customHeight="false" outlineLevel="0" collapsed="false">
      <c r="A947" s="33"/>
      <c r="B947" s="34"/>
      <c r="C947" s="33"/>
      <c r="D947" s="33"/>
      <c r="E947" s="33"/>
      <c r="F947" s="33"/>
      <c r="G947" s="35"/>
      <c r="H947" s="35"/>
      <c r="I947" s="29" t="str">
        <f aca="false">IF(G947="","",G947-H947)</f>
        <v/>
      </c>
      <c r="J947" s="36"/>
      <c r="K947" s="37"/>
      <c r="L947" s="33"/>
      <c r="M947" s="29" t="str">
        <f aca="false">IF(G947="","",I947*K947)</f>
        <v/>
      </c>
      <c r="N947" s="32" t="str">
        <f aca="false">IF(G947="","",IF(F947="","Diğer",F947))</f>
        <v/>
      </c>
    </row>
    <row r="948" customFormat="false" ht="15" hidden="false" customHeight="false" outlineLevel="0" collapsed="false">
      <c r="A948" s="33"/>
      <c r="B948" s="34"/>
      <c r="C948" s="33"/>
      <c r="D948" s="33"/>
      <c r="E948" s="33"/>
      <c r="F948" s="33"/>
      <c r="G948" s="35"/>
      <c r="H948" s="35"/>
      <c r="I948" s="29" t="str">
        <f aca="false">IF(G948="","",G948-H948)</f>
        <v/>
      </c>
      <c r="J948" s="36"/>
      <c r="K948" s="37"/>
      <c r="L948" s="33"/>
      <c r="M948" s="29" t="str">
        <f aca="false">IF(G948="","",I948*K948)</f>
        <v/>
      </c>
      <c r="N948" s="32" t="str">
        <f aca="false">IF(G948="","",IF(F948="","Diğer",F948))</f>
        <v/>
      </c>
    </row>
    <row r="949" customFormat="false" ht="15" hidden="false" customHeight="false" outlineLevel="0" collapsed="false">
      <c r="A949" s="33"/>
      <c r="B949" s="34"/>
      <c r="C949" s="33"/>
      <c r="D949" s="33"/>
      <c r="E949" s="33"/>
      <c r="F949" s="33"/>
      <c r="G949" s="35"/>
      <c r="H949" s="35"/>
      <c r="I949" s="29" t="str">
        <f aca="false">IF(G949="","",G949-H949)</f>
        <v/>
      </c>
      <c r="J949" s="36"/>
      <c r="K949" s="37"/>
      <c r="L949" s="33"/>
      <c r="M949" s="29" t="str">
        <f aca="false">IF(G949="","",I949*K949)</f>
        <v/>
      </c>
      <c r="N949" s="32" t="str">
        <f aca="false">IF(G949="","",IF(F949="","Diğer",F949))</f>
        <v/>
      </c>
    </row>
    <row r="950" customFormat="false" ht="15" hidden="false" customHeight="false" outlineLevel="0" collapsed="false">
      <c r="A950" s="33"/>
      <c r="B950" s="34"/>
      <c r="C950" s="33"/>
      <c r="D950" s="33"/>
      <c r="E950" s="33"/>
      <c r="F950" s="33"/>
      <c r="G950" s="35"/>
      <c r="H950" s="35"/>
      <c r="I950" s="29" t="str">
        <f aca="false">IF(G950="","",G950-H950)</f>
        <v/>
      </c>
      <c r="J950" s="36"/>
      <c r="K950" s="37"/>
      <c r="L950" s="33"/>
      <c r="M950" s="29" t="str">
        <f aca="false">IF(G950="","",I950*K950)</f>
        <v/>
      </c>
      <c r="N950" s="32" t="str">
        <f aca="false">IF(G950="","",IF(F950="","Diğer",F950))</f>
        <v/>
      </c>
    </row>
    <row r="951" customFormat="false" ht="15" hidden="false" customHeight="false" outlineLevel="0" collapsed="false">
      <c r="A951" s="33"/>
      <c r="B951" s="34"/>
      <c r="C951" s="33"/>
      <c r="D951" s="33"/>
      <c r="E951" s="33"/>
      <c r="F951" s="33"/>
      <c r="G951" s="35"/>
      <c r="H951" s="35"/>
      <c r="I951" s="29" t="str">
        <f aca="false">IF(G951="","",G951-H951)</f>
        <v/>
      </c>
      <c r="J951" s="36"/>
      <c r="K951" s="37"/>
      <c r="L951" s="33"/>
      <c r="M951" s="29" t="str">
        <f aca="false">IF(G951="","",I951*K951)</f>
        <v/>
      </c>
      <c r="N951" s="32" t="str">
        <f aca="false">IF(G951="","",IF(F951="","Diğer",F951))</f>
        <v/>
      </c>
    </row>
    <row r="952" customFormat="false" ht="15" hidden="false" customHeight="false" outlineLevel="0" collapsed="false">
      <c r="A952" s="33"/>
      <c r="B952" s="34"/>
      <c r="C952" s="33"/>
      <c r="D952" s="33"/>
      <c r="E952" s="33"/>
      <c r="F952" s="33"/>
      <c r="G952" s="35"/>
      <c r="H952" s="35"/>
      <c r="I952" s="29" t="str">
        <f aca="false">IF(G952="","",G952-H952)</f>
        <v/>
      </c>
      <c r="J952" s="36"/>
      <c r="K952" s="37"/>
      <c r="L952" s="33"/>
      <c r="M952" s="29" t="str">
        <f aca="false">IF(G952="","",I952*K952)</f>
        <v/>
      </c>
      <c r="N952" s="32" t="str">
        <f aca="false">IF(G952="","",IF(F952="","Diğer",F952))</f>
        <v/>
      </c>
    </row>
    <row r="953" customFormat="false" ht="15" hidden="false" customHeight="false" outlineLevel="0" collapsed="false">
      <c r="A953" s="33"/>
      <c r="B953" s="34"/>
      <c r="C953" s="33"/>
      <c r="D953" s="33"/>
      <c r="E953" s="33"/>
      <c r="F953" s="33"/>
      <c r="G953" s="35"/>
      <c r="H953" s="35"/>
      <c r="I953" s="29" t="str">
        <f aca="false">IF(G953="","",G953-H953)</f>
        <v/>
      </c>
      <c r="J953" s="36"/>
      <c r="K953" s="37"/>
      <c r="L953" s="33"/>
      <c r="M953" s="29" t="str">
        <f aca="false">IF(G953="","",I953*K953)</f>
        <v/>
      </c>
      <c r="N953" s="32" t="str">
        <f aca="false">IF(G953="","",IF(F953="","Diğer",F953))</f>
        <v/>
      </c>
    </row>
    <row r="954" customFormat="false" ht="15" hidden="false" customHeight="false" outlineLevel="0" collapsed="false">
      <c r="A954" s="33"/>
      <c r="B954" s="34"/>
      <c r="C954" s="33"/>
      <c r="D954" s="33"/>
      <c r="E954" s="33"/>
      <c r="F954" s="33"/>
      <c r="G954" s="35"/>
      <c r="H954" s="35"/>
      <c r="I954" s="29" t="str">
        <f aca="false">IF(G954="","",G954-H954)</f>
        <v/>
      </c>
      <c r="J954" s="36"/>
      <c r="K954" s="37"/>
      <c r="L954" s="33"/>
      <c r="M954" s="29" t="str">
        <f aca="false">IF(G954="","",I954*K954)</f>
        <v/>
      </c>
      <c r="N954" s="32" t="str">
        <f aca="false">IF(G954="","",IF(F954="","Diğer",F954))</f>
        <v/>
      </c>
    </row>
    <row r="955" customFormat="false" ht="15" hidden="false" customHeight="false" outlineLevel="0" collapsed="false">
      <c r="A955" s="33"/>
      <c r="B955" s="34"/>
      <c r="C955" s="33"/>
      <c r="D955" s="33"/>
      <c r="E955" s="33"/>
      <c r="F955" s="33"/>
      <c r="G955" s="35"/>
      <c r="H955" s="35"/>
      <c r="I955" s="29" t="str">
        <f aca="false">IF(G955="","",G955-H955)</f>
        <v/>
      </c>
      <c r="J955" s="36"/>
      <c r="K955" s="37"/>
      <c r="L955" s="33"/>
      <c r="M955" s="29" t="str">
        <f aca="false">IF(G955="","",I955*K955)</f>
        <v/>
      </c>
      <c r="N955" s="32" t="str">
        <f aca="false">IF(G955="","",IF(F955="","Diğer",F955))</f>
        <v/>
      </c>
    </row>
    <row r="956" customFormat="false" ht="15" hidden="false" customHeight="false" outlineLevel="0" collapsed="false">
      <c r="A956" s="33"/>
      <c r="B956" s="34"/>
      <c r="C956" s="33"/>
      <c r="D956" s="33"/>
      <c r="E956" s="33"/>
      <c r="F956" s="33"/>
      <c r="G956" s="35"/>
      <c r="H956" s="35"/>
      <c r="I956" s="29" t="str">
        <f aca="false">IF(G956="","",G956-H956)</f>
        <v/>
      </c>
      <c r="J956" s="36"/>
      <c r="K956" s="37"/>
      <c r="L956" s="33"/>
      <c r="M956" s="29" t="str">
        <f aca="false">IF(G956="","",I956*K956)</f>
        <v/>
      </c>
      <c r="N956" s="32" t="str">
        <f aca="false">IF(G956="","",IF(F956="","Diğer",F956))</f>
        <v/>
      </c>
    </row>
    <row r="957" customFormat="false" ht="15" hidden="false" customHeight="false" outlineLevel="0" collapsed="false">
      <c r="A957" s="33"/>
      <c r="B957" s="34"/>
      <c r="C957" s="33"/>
      <c r="D957" s="33"/>
      <c r="E957" s="33"/>
      <c r="F957" s="33"/>
      <c r="G957" s="35"/>
      <c r="H957" s="35"/>
      <c r="I957" s="29" t="str">
        <f aca="false">IF(G957="","",G957-H957)</f>
        <v/>
      </c>
      <c r="J957" s="36"/>
      <c r="K957" s="37"/>
      <c r="L957" s="33"/>
      <c r="M957" s="29" t="str">
        <f aca="false">IF(G957="","",I957*K957)</f>
        <v/>
      </c>
      <c r="N957" s="32" t="str">
        <f aca="false">IF(G957="","",IF(F957="","Diğer",F957))</f>
        <v/>
      </c>
    </row>
    <row r="958" customFormat="false" ht="15" hidden="false" customHeight="false" outlineLevel="0" collapsed="false">
      <c r="A958" s="33"/>
      <c r="B958" s="34"/>
      <c r="C958" s="33"/>
      <c r="D958" s="33"/>
      <c r="E958" s="33"/>
      <c r="F958" s="33"/>
      <c r="G958" s="35"/>
      <c r="H958" s="35"/>
      <c r="I958" s="29" t="str">
        <f aca="false">IF(G958="","",G958-H958)</f>
        <v/>
      </c>
      <c r="J958" s="36"/>
      <c r="K958" s="37"/>
      <c r="L958" s="33"/>
      <c r="M958" s="29" t="str">
        <f aca="false">IF(G958="","",I958*K958)</f>
        <v/>
      </c>
      <c r="N958" s="32" t="str">
        <f aca="false">IF(G958="","",IF(F958="","Diğer",F958))</f>
        <v/>
      </c>
    </row>
    <row r="959" customFormat="false" ht="15" hidden="false" customHeight="false" outlineLevel="0" collapsed="false">
      <c r="A959" s="33"/>
      <c r="B959" s="34"/>
      <c r="C959" s="33"/>
      <c r="D959" s="33"/>
      <c r="E959" s="33"/>
      <c r="F959" s="33"/>
      <c r="G959" s="35"/>
      <c r="H959" s="35"/>
      <c r="I959" s="29" t="str">
        <f aca="false">IF(G959="","",G959-H959)</f>
        <v/>
      </c>
      <c r="J959" s="36"/>
      <c r="K959" s="37"/>
      <c r="L959" s="33"/>
      <c r="M959" s="29" t="str">
        <f aca="false">IF(G959="","",I959*K959)</f>
        <v/>
      </c>
      <c r="N959" s="32" t="str">
        <f aca="false">IF(G959="","",IF(F959="","Diğer",F959))</f>
        <v/>
      </c>
    </row>
    <row r="960" customFormat="false" ht="15" hidden="false" customHeight="false" outlineLevel="0" collapsed="false">
      <c r="A960" s="33"/>
      <c r="B960" s="34"/>
      <c r="C960" s="33"/>
      <c r="D960" s="33"/>
      <c r="E960" s="33"/>
      <c r="F960" s="33"/>
      <c r="G960" s="35"/>
      <c r="H960" s="35"/>
      <c r="I960" s="29" t="str">
        <f aca="false">IF(G960="","",G960-H960)</f>
        <v/>
      </c>
      <c r="J960" s="36"/>
      <c r="K960" s="37"/>
      <c r="L960" s="33"/>
      <c r="M960" s="29" t="str">
        <f aca="false">IF(G960="","",I960*K960)</f>
        <v/>
      </c>
      <c r="N960" s="32" t="str">
        <f aca="false">IF(G960="","",IF(F960="","Diğer",F960))</f>
        <v/>
      </c>
    </row>
    <row r="961" customFormat="false" ht="15" hidden="false" customHeight="false" outlineLevel="0" collapsed="false">
      <c r="A961" s="33"/>
      <c r="B961" s="34"/>
      <c r="C961" s="33"/>
      <c r="D961" s="33"/>
      <c r="E961" s="33"/>
      <c r="F961" s="33"/>
      <c r="G961" s="35"/>
      <c r="H961" s="35"/>
      <c r="I961" s="29" t="str">
        <f aca="false">IF(G961="","",G961-H961)</f>
        <v/>
      </c>
      <c r="J961" s="36"/>
      <c r="K961" s="37"/>
      <c r="L961" s="33"/>
      <c r="M961" s="29" t="str">
        <f aca="false">IF(G961="","",I961*K961)</f>
        <v/>
      </c>
      <c r="N961" s="32" t="str">
        <f aca="false">IF(G961="","",IF(F961="","Diğer",F961))</f>
        <v/>
      </c>
    </row>
    <row r="962" customFormat="false" ht="15" hidden="false" customHeight="false" outlineLevel="0" collapsed="false">
      <c r="A962" s="33"/>
      <c r="B962" s="34"/>
      <c r="C962" s="33"/>
      <c r="D962" s="33"/>
      <c r="E962" s="33"/>
      <c r="F962" s="33"/>
      <c r="G962" s="35"/>
      <c r="H962" s="35"/>
      <c r="I962" s="29" t="str">
        <f aca="false">IF(G962="","",G962-H962)</f>
        <v/>
      </c>
      <c r="J962" s="36"/>
      <c r="K962" s="37"/>
      <c r="L962" s="33"/>
      <c r="M962" s="29" t="str">
        <f aca="false">IF(G962="","",I962*K962)</f>
        <v/>
      </c>
      <c r="N962" s="32" t="str">
        <f aca="false">IF(G962="","",IF(F962="","Diğer",F962))</f>
        <v/>
      </c>
    </row>
    <row r="963" customFormat="false" ht="15" hidden="false" customHeight="false" outlineLevel="0" collapsed="false">
      <c r="A963" s="33"/>
      <c r="B963" s="34"/>
      <c r="C963" s="33"/>
      <c r="D963" s="33"/>
      <c r="E963" s="33"/>
      <c r="F963" s="33"/>
      <c r="G963" s="35"/>
      <c r="H963" s="35"/>
      <c r="I963" s="29" t="str">
        <f aca="false">IF(G963="","",G963-H963)</f>
        <v/>
      </c>
      <c r="J963" s="36"/>
      <c r="K963" s="37"/>
      <c r="L963" s="33"/>
      <c r="M963" s="29" t="str">
        <f aca="false">IF(G963="","",I963*K963)</f>
        <v/>
      </c>
      <c r="N963" s="32" t="str">
        <f aca="false">IF(G963="","",IF(F963="","Diğer",F963))</f>
        <v/>
      </c>
    </row>
    <row r="964" customFormat="false" ht="15" hidden="false" customHeight="false" outlineLevel="0" collapsed="false">
      <c r="A964" s="33"/>
      <c r="B964" s="34"/>
      <c r="C964" s="33"/>
      <c r="D964" s="33"/>
      <c r="E964" s="33"/>
      <c r="F964" s="33"/>
      <c r="G964" s="35"/>
      <c r="H964" s="35"/>
      <c r="I964" s="29" t="str">
        <f aca="false">IF(G964="","",G964-H964)</f>
        <v/>
      </c>
      <c r="J964" s="36"/>
      <c r="K964" s="37"/>
      <c r="L964" s="33"/>
      <c r="M964" s="29" t="str">
        <f aca="false">IF(G964="","",I964*K964)</f>
        <v/>
      </c>
      <c r="N964" s="32" t="str">
        <f aca="false">IF(G964="","",IF(F964="","Diğer",F964))</f>
        <v/>
      </c>
    </row>
    <row r="965" customFormat="false" ht="15" hidden="false" customHeight="false" outlineLevel="0" collapsed="false">
      <c r="A965" s="33"/>
      <c r="B965" s="34"/>
      <c r="C965" s="33"/>
      <c r="D965" s="33"/>
      <c r="E965" s="33"/>
      <c r="F965" s="33"/>
      <c r="G965" s="35"/>
      <c r="H965" s="35"/>
      <c r="I965" s="29" t="str">
        <f aca="false">IF(G965="","",G965-H965)</f>
        <v/>
      </c>
      <c r="J965" s="36"/>
      <c r="K965" s="37"/>
      <c r="L965" s="33"/>
      <c r="M965" s="29" t="str">
        <f aca="false">IF(G965="","",I965*K965)</f>
        <v/>
      </c>
      <c r="N965" s="32" t="str">
        <f aca="false">IF(G965="","",IF(F965="","Diğer",F965))</f>
        <v/>
      </c>
    </row>
    <row r="966" customFormat="false" ht="15" hidden="false" customHeight="false" outlineLevel="0" collapsed="false">
      <c r="A966" s="33"/>
      <c r="B966" s="34"/>
      <c r="C966" s="33"/>
      <c r="D966" s="33"/>
      <c r="E966" s="33"/>
      <c r="F966" s="33"/>
      <c r="G966" s="35"/>
      <c r="H966" s="35"/>
      <c r="I966" s="29" t="str">
        <f aca="false">IF(G966="","",G966-H966)</f>
        <v/>
      </c>
      <c r="J966" s="36"/>
      <c r="K966" s="37"/>
      <c r="L966" s="33"/>
      <c r="M966" s="29" t="str">
        <f aca="false">IF(G966="","",I966*K966)</f>
        <v/>
      </c>
      <c r="N966" s="32" t="str">
        <f aca="false">IF(G966="","",IF(F966="","Diğer",F966))</f>
        <v/>
      </c>
    </row>
    <row r="967" customFormat="false" ht="15" hidden="false" customHeight="false" outlineLevel="0" collapsed="false">
      <c r="A967" s="33"/>
      <c r="B967" s="34"/>
      <c r="C967" s="33"/>
      <c r="D967" s="33"/>
      <c r="E967" s="33"/>
      <c r="F967" s="33"/>
      <c r="G967" s="35"/>
      <c r="H967" s="35"/>
      <c r="I967" s="29" t="str">
        <f aca="false">IF(G967="","",G967-H967)</f>
        <v/>
      </c>
      <c r="J967" s="36"/>
      <c r="K967" s="37"/>
      <c r="L967" s="33"/>
      <c r="M967" s="29" t="str">
        <f aca="false">IF(G967="","",I967*K967)</f>
        <v/>
      </c>
      <c r="N967" s="32" t="str">
        <f aca="false">IF(G967="","",IF(F967="","Diğer",F967))</f>
        <v/>
      </c>
    </row>
    <row r="968" customFormat="false" ht="15" hidden="false" customHeight="false" outlineLevel="0" collapsed="false">
      <c r="A968" s="33"/>
      <c r="B968" s="34"/>
      <c r="C968" s="33"/>
      <c r="D968" s="33"/>
      <c r="E968" s="33"/>
      <c r="F968" s="33"/>
      <c r="G968" s="35"/>
      <c r="H968" s="35"/>
      <c r="I968" s="29" t="str">
        <f aca="false">IF(G968="","",G968-H968)</f>
        <v/>
      </c>
      <c r="J968" s="36"/>
      <c r="K968" s="37"/>
      <c r="L968" s="33"/>
      <c r="M968" s="29" t="str">
        <f aca="false">IF(G968="","",I968*K968)</f>
        <v/>
      </c>
      <c r="N968" s="32" t="str">
        <f aca="false">IF(G968="","",IF(F968="","Diğer",F968))</f>
        <v/>
      </c>
    </row>
    <row r="969" customFormat="false" ht="15" hidden="false" customHeight="false" outlineLevel="0" collapsed="false">
      <c r="A969" s="33"/>
      <c r="B969" s="34"/>
      <c r="C969" s="33"/>
      <c r="D969" s="33"/>
      <c r="E969" s="33"/>
      <c r="F969" s="33"/>
      <c r="G969" s="35"/>
      <c r="H969" s="35"/>
      <c r="I969" s="29" t="str">
        <f aca="false">IF(G969="","",G969-H969)</f>
        <v/>
      </c>
      <c r="J969" s="36"/>
      <c r="K969" s="37"/>
      <c r="L969" s="33"/>
      <c r="M969" s="29" t="str">
        <f aca="false">IF(G969="","",I969*K969)</f>
        <v/>
      </c>
      <c r="N969" s="32" t="str">
        <f aca="false">IF(G969="","",IF(F969="","Diğer",F969))</f>
        <v/>
      </c>
    </row>
    <row r="970" customFormat="false" ht="15" hidden="false" customHeight="false" outlineLevel="0" collapsed="false">
      <c r="A970" s="33"/>
      <c r="B970" s="34"/>
      <c r="C970" s="33"/>
      <c r="D970" s="33"/>
      <c r="E970" s="33"/>
      <c r="F970" s="33"/>
      <c r="G970" s="35"/>
      <c r="H970" s="35"/>
      <c r="I970" s="29" t="str">
        <f aca="false">IF(G970="","",G970-H970)</f>
        <v/>
      </c>
      <c r="J970" s="36"/>
      <c r="K970" s="37"/>
      <c r="L970" s="33"/>
      <c r="M970" s="29" t="str">
        <f aca="false">IF(G970="","",I970*K970)</f>
        <v/>
      </c>
      <c r="N970" s="32" t="str">
        <f aca="false">IF(G970="","",IF(F970="","Diğer",F970))</f>
        <v/>
      </c>
    </row>
    <row r="971" customFormat="false" ht="15" hidden="false" customHeight="false" outlineLevel="0" collapsed="false">
      <c r="A971" s="33"/>
      <c r="B971" s="34"/>
      <c r="C971" s="33"/>
      <c r="D971" s="33"/>
      <c r="E971" s="33"/>
      <c r="F971" s="33"/>
      <c r="G971" s="35"/>
      <c r="H971" s="35"/>
      <c r="I971" s="29" t="str">
        <f aca="false">IF(G971="","",G971-H971)</f>
        <v/>
      </c>
      <c r="J971" s="36"/>
      <c r="K971" s="37"/>
      <c r="L971" s="33"/>
      <c r="M971" s="29" t="str">
        <f aca="false">IF(G971="","",I971*K971)</f>
        <v/>
      </c>
      <c r="N971" s="32" t="str">
        <f aca="false">IF(G971="","",IF(F971="","Diğer",F971))</f>
        <v/>
      </c>
    </row>
    <row r="972" customFormat="false" ht="15" hidden="false" customHeight="false" outlineLevel="0" collapsed="false">
      <c r="A972" s="33"/>
      <c r="B972" s="34"/>
      <c r="C972" s="33"/>
      <c r="D972" s="33"/>
      <c r="E972" s="33"/>
      <c r="F972" s="33"/>
      <c r="G972" s="35"/>
      <c r="H972" s="35"/>
      <c r="I972" s="29" t="str">
        <f aca="false">IF(G972="","",G972-H972)</f>
        <v/>
      </c>
      <c r="J972" s="36"/>
      <c r="K972" s="37"/>
      <c r="L972" s="33"/>
      <c r="M972" s="29" t="str">
        <f aca="false">IF(G972="","",I972*K972)</f>
        <v/>
      </c>
      <c r="N972" s="32" t="str">
        <f aca="false">IF(G972="","",IF(F972="","Diğer",F972))</f>
        <v/>
      </c>
    </row>
    <row r="973" customFormat="false" ht="15" hidden="false" customHeight="false" outlineLevel="0" collapsed="false">
      <c r="A973" s="33"/>
      <c r="B973" s="34"/>
      <c r="C973" s="33"/>
      <c r="D973" s="33"/>
      <c r="E973" s="33"/>
      <c r="F973" s="33"/>
      <c r="G973" s="35"/>
      <c r="H973" s="35"/>
      <c r="I973" s="29" t="str">
        <f aca="false">IF(G973="","",G973-H973)</f>
        <v/>
      </c>
      <c r="J973" s="36"/>
      <c r="K973" s="37"/>
      <c r="L973" s="33"/>
      <c r="M973" s="29" t="str">
        <f aca="false">IF(G973="","",I973*K973)</f>
        <v/>
      </c>
      <c r="N973" s="32" t="str">
        <f aca="false">IF(G973="","",IF(F973="","Diğer",F973))</f>
        <v/>
      </c>
    </row>
    <row r="974" customFormat="false" ht="15" hidden="false" customHeight="false" outlineLevel="0" collapsed="false">
      <c r="A974" s="33"/>
      <c r="B974" s="34"/>
      <c r="C974" s="33"/>
      <c r="D974" s="33"/>
      <c r="E974" s="33"/>
      <c r="F974" s="33"/>
      <c r="G974" s="35"/>
      <c r="H974" s="35"/>
      <c r="I974" s="29" t="str">
        <f aca="false">IF(G974="","",G974-H974)</f>
        <v/>
      </c>
      <c r="J974" s="36"/>
      <c r="K974" s="37"/>
      <c r="L974" s="33"/>
      <c r="M974" s="29" t="str">
        <f aca="false">IF(G974="","",I974*K974)</f>
        <v/>
      </c>
      <c r="N974" s="32" t="str">
        <f aca="false">IF(G974="","",IF(F974="","Diğer",F974))</f>
        <v/>
      </c>
    </row>
    <row r="975" customFormat="false" ht="15" hidden="false" customHeight="false" outlineLevel="0" collapsed="false">
      <c r="A975" s="33"/>
      <c r="B975" s="34"/>
      <c r="C975" s="33"/>
      <c r="D975" s="33"/>
      <c r="E975" s="33"/>
      <c r="F975" s="33"/>
      <c r="G975" s="35"/>
      <c r="H975" s="35"/>
      <c r="I975" s="29" t="str">
        <f aca="false">IF(G975="","",G975-H975)</f>
        <v/>
      </c>
      <c r="J975" s="36"/>
      <c r="K975" s="37"/>
      <c r="L975" s="33"/>
      <c r="M975" s="29" t="str">
        <f aca="false">IF(G975="","",I975*K975)</f>
        <v/>
      </c>
      <c r="N975" s="32" t="str">
        <f aca="false">IF(G975="","",IF(F975="","Diğer",F975))</f>
        <v/>
      </c>
    </row>
    <row r="976" customFormat="false" ht="15" hidden="false" customHeight="false" outlineLevel="0" collapsed="false">
      <c r="A976" s="33"/>
      <c r="B976" s="34"/>
      <c r="C976" s="33"/>
      <c r="D976" s="33"/>
      <c r="E976" s="33"/>
      <c r="F976" s="33"/>
      <c r="G976" s="35"/>
      <c r="H976" s="35"/>
      <c r="I976" s="29" t="str">
        <f aca="false">IF(G976="","",G976-H976)</f>
        <v/>
      </c>
      <c r="J976" s="36"/>
      <c r="K976" s="37"/>
      <c r="L976" s="33"/>
      <c r="M976" s="29" t="str">
        <f aca="false">IF(G976="","",I976*K976)</f>
        <v/>
      </c>
      <c r="N976" s="32" t="str">
        <f aca="false">IF(G976="","",IF(F976="","Diğer",F976))</f>
        <v/>
      </c>
    </row>
    <row r="977" customFormat="false" ht="15" hidden="false" customHeight="false" outlineLevel="0" collapsed="false">
      <c r="A977" s="33"/>
      <c r="B977" s="34"/>
      <c r="C977" s="33"/>
      <c r="D977" s="33"/>
      <c r="E977" s="33"/>
      <c r="F977" s="33"/>
      <c r="G977" s="35"/>
      <c r="H977" s="35"/>
      <c r="I977" s="29" t="str">
        <f aca="false">IF(G977="","",G977-H977)</f>
        <v/>
      </c>
      <c r="J977" s="36"/>
      <c r="K977" s="37"/>
      <c r="L977" s="33"/>
      <c r="M977" s="29" t="str">
        <f aca="false">IF(G977="","",I977*K977)</f>
        <v/>
      </c>
      <c r="N977" s="32" t="str">
        <f aca="false">IF(G977="","",IF(F977="","Diğer",F977))</f>
        <v/>
      </c>
    </row>
    <row r="978" customFormat="false" ht="15" hidden="false" customHeight="false" outlineLevel="0" collapsed="false">
      <c r="A978" s="33"/>
      <c r="B978" s="34"/>
      <c r="C978" s="33"/>
      <c r="D978" s="33"/>
      <c r="E978" s="33"/>
      <c r="F978" s="33"/>
      <c r="G978" s="35"/>
      <c r="H978" s="35"/>
      <c r="I978" s="29" t="str">
        <f aca="false">IF(G978="","",G978-H978)</f>
        <v/>
      </c>
      <c r="J978" s="36"/>
      <c r="K978" s="37"/>
      <c r="L978" s="33"/>
      <c r="M978" s="29" t="str">
        <f aca="false">IF(G978="","",I978*K978)</f>
        <v/>
      </c>
      <c r="N978" s="32" t="str">
        <f aca="false">IF(G978="","",IF(F978="","Diğer",F978))</f>
        <v/>
      </c>
    </row>
    <row r="979" customFormat="false" ht="15" hidden="false" customHeight="false" outlineLevel="0" collapsed="false">
      <c r="A979" s="33"/>
      <c r="B979" s="34"/>
      <c r="C979" s="33"/>
      <c r="D979" s="33"/>
      <c r="E979" s="33"/>
      <c r="F979" s="33"/>
      <c r="G979" s="35"/>
      <c r="H979" s="35"/>
      <c r="I979" s="29" t="str">
        <f aca="false">IF(G979="","",G979-H979)</f>
        <v/>
      </c>
      <c r="J979" s="36"/>
      <c r="K979" s="37"/>
      <c r="L979" s="33"/>
      <c r="M979" s="29" t="str">
        <f aca="false">IF(G979="","",I979*K979)</f>
        <v/>
      </c>
      <c r="N979" s="32" t="str">
        <f aca="false">IF(G979="","",IF(F979="","Diğer",F979))</f>
        <v/>
      </c>
    </row>
    <row r="980" customFormat="false" ht="15" hidden="false" customHeight="false" outlineLevel="0" collapsed="false">
      <c r="A980" s="33"/>
      <c r="B980" s="34"/>
      <c r="C980" s="33"/>
      <c r="D980" s="33"/>
      <c r="E980" s="33"/>
      <c r="F980" s="33"/>
      <c r="G980" s="35"/>
      <c r="H980" s="35"/>
      <c r="I980" s="29" t="str">
        <f aca="false">IF(G980="","",G980-H980)</f>
        <v/>
      </c>
      <c r="J980" s="36"/>
      <c r="K980" s="37"/>
      <c r="L980" s="33"/>
      <c r="M980" s="29" t="str">
        <f aca="false">IF(G980="","",I980*K980)</f>
        <v/>
      </c>
      <c r="N980" s="32" t="str">
        <f aca="false">IF(G980="","",IF(F980="","Diğer",F980))</f>
        <v/>
      </c>
    </row>
    <row r="981" customFormat="false" ht="15" hidden="false" customHeight="false" outlineLevel="0" collapsed="false">
      <c r="A981" s="33"/>
      <c r="B981" s="34"/>
      <c r="C981" s="33"/>
      <c r="D981" s="33"/>
      <c r="E981" s="33"/>
      <c r="F981" s="33"/>
      <c r="G981" s="35"/>
      <c r="H981" s="35"/>
      <c r="I981" s="29" t="str">
        <f aca="false">IF(G981="","",G981-H981)</f>
        <v/>
      </c>
      <c r="J981" s="36"/>
      <c r="K981" s="37"/>
      <c r="L981" s="33"/>
      <c r="M981" s="29" t="str">
        <f aca="false">IF(G981="","",I981*K981)</f>
        <v/>
      </c>
      <c r="N981" s="32" t="str">
        <f aca="false">IF(G981="","",IF(F981="","Diğer",F981))</f>
        <v/>
      </c>
    </row>
    <row r="982" customFormat="false" ht="15" hidden="false" customHeight="false" outlineLevel="0" collapsed="false">
      <c r="A982" s="33"/>
      <c r="B982" s="34"/>
      <c r="C982" s="33"/>
      <c r="D982" s="33"/>
      <c r="E982" s="33"/>
      <c r="F982" s="33"/>
      <c r="G982" s="35"/>
      <c r="H982" s="35"/>
      <c r="I982" s="29" t="str">
        <f aca="false">IF(G982="","",G982-H982)</f>
        <v/>
      </c>
      <c r="J982" s="36"/>
      <c r="K982" s="37"/>
      <c r="L982" s="33"/>
      <c r="M982" s="29" t="str">
        <f aca="false">IF(G982="","",I982*K982)</f>
        <v/>
      </c>
      <c r="N982" s="32" t="str">
        <f aca="false">IF(G982="","",IF(F982="","Diğer",F982))</f>
        <v/>
      </c>
    </row>
    <row r="983" customFormat="false" ht="15" hidden="false" customHeight="false" outlineLevel="0" collapsed="false">
      <c r="A983" s="33"/>
      <c r="B983" s="34"/>
      <c r="C983" s="33"/>
      <c r="D983" s="33"/>
      <c r="E983" s="33"/>
      <c r="F983" s="33"/>
      <c r="G983" s="35"/>
      <c r="H983" s="35"/>
      <c r="I983" s="29" t="str">
        <f aca="false">IF(G983="","",G983-H983)</f>
        <v/>
      </c>
      <c r="J983" s="36"/>
      <c r="K983" s="37"/>
      <c r="L983" s="33"/>
      <c r="M983" s="29" t="str">
        <f aca="false">IF(G983="","",I983*K983)</f>
        <v/>
      </c>
      <c r="N983" s="32" t="str">
        <f aca="false">IF(G983="","",IF(F983="","Diğer",F983))</f>
        <v/>
      </c>
    </row>
    <row r="984" customFormat="false" ht="15" hidden="false" customHeight="false" outlineLevel="0" collapsed="false">
      <c r="A984" s="33"/>
      <c r="B984" s="34"/>
      <c r="C984" s="33"/>
      <c r="D984" s="33"/>
      <c r="E984" s="33"/>
      <c r="F984" s="33"/>
      <c r="G984" s="35"/>
      <c r="H984" s="35"/>
      <c r="I984" s="29" t="str">
        <f aca="false">IF(G984="","",G984-H984)</f>
        <v/>
      </c>
      <c r="J984" s="36"/>
      <c r="K984" s="37"/>
      <c r="L984" s="33"/>
      <c r="M984" s="29" t="str">
        <f aca="false">IF(G984="","",I984*K984)</f>
        <v/>
      </c>
      <c r="N984" s="32" t="str">
        <f aca="false">IF(G984="","",IF(F984="","Diğer",F984))</f>
        <v/>
      </c>
    </row>
    <row r="985" customFormat="false" ht="15" hidden="false" customHeight="false" outlineLevel="0" collapsed="false">
      <c r="A985" s="33"/>
      <c r="B985" s="34"/>
      <c r="C985" s="33"/>
      <c r="D985" s="33"/>
      <c r="E985" s="33"/>
      <c r="F985" s="33"/>
      <c r="G985" s="35"/>
      <c r="H985" s="35"/>
      <c r="I985" s="29" t="str">
        <f aca="false">IF(G985="","",G985-H985)</f>
        <v/>
      </c>
      <c r="J985" s="36"/>
      <c r="K985" s="37"/>
      <c r="L985" s="33"/>
      <c r="M985" s="29" t="str">
        <f aca="false">IF(G985="","",I985*K985)</f>
        <v/>
      </c>
      <c r="N985" s="32" t="str">
        <f aca="false">IF(G985="","",IF(F985="","Diğer",F985))</f>
        <v/>
      </c>
    </row>
    <row r="986" customFormat="false" ht="15" hidden="false" customHeight="false" outlineLevel="0" collapsed="false">
      <c r="A986" s="33"/>
      <c r="B986" s="34"/>
      <c r="C986" s="33"/>
      <c r="D986" s="33"/>
      <c r="E986" s="33"/>
      <c r="F986" s="33"/>
      <c r="G986" s="35"/>
      <c r="H986" s="35"/>
      <c r="I986" s="29" t="str">
        <f aca="false">IF(G986="","",G986-H986)</f>
        <v/>
      </c>
      <c r="J986" s="36"/>
      <c r="K986" s="37"/>
      <c r="L986" s="33"/>
      <c r="M986" s="29" t="str">
        <f aca="false">IF(G986="","",I986*K986)</f>
        <v/>
      </c>
      <c r="N986" s="32" t="str">
        <f aca="false">IF(G986="","",IF(F986="","Diğer",F986))</f>
        <v/>
      </c>
    </row>
    <row r="987" customFormat="false" ht="15" hidden="false" customHeight="false" outlineLevel="0" collapsed="false">
      <c r="A987" s="33"/>
      <c r="B987" s="34"/>
      <c r="C987" s="33"/>
      <c r="D987" s="33"/>
      <c r="E987" s="33"/>
      <c r="F987" s="33"/>
      <c r="G987" s="35"/>
      <c r="H987" s="35"/>
      <c r="I987" s="29" t="str">
        <f aca="false">IF(G987="","",G987-H987)</f>
        <v/>
      </c>
      <c r="J987" s="36"/>
      <c r="K987" s="37"/>
      <c r="L987" s="33"/>
      <c r="M987" s="29" t="str">
        <f aca="false">IF(G987="","",I987*K987)</f>
        <v/>
      </c>
      <c r="N987" s="32" t="str">
        <f aca="false">IF(G987="","",IF(F987="","Diğer",F987))</f>
        <v/>
      </c>
    </row>
    <row r="988" customFormat="false" ht="15" hidden="false" customHeight="false" outlineLevel="0" collapsed="false">
      <c r="A988" s="33"/>
      <c r="B988" s="34"/>
      <c r="C988" s="33"/>
      <c r="D988" s="33"/>
      <c r="E988" s="33"/>
      <c r="F988" s="33"/>
      <c r="G988" s="35"/>
      <c r="H988" s="35"/>
      <c r="I988" s="29" t="str">
        <f aca="false">IF(G988="","",G988-H988)</f>
        <v/>
      </c>
      <c r="J988" s="36"/>
      <c r="K988" s="37"/>
      <c r="L988" s="33"/>
      <c r="M988" s="29" t="str">
        <f aca="false">IF(G988="","",I988*K988)</f>
        <v/>
      </c>
      <c r="N988" s="32" t="str">
        <f aca="false">IF(G988="","",IF(F988="","Diğer",F988))</f>
        <v/>
      </c>
    </row>
    <row r="989" customFormat="false" ht="15" hidden="false" customHeight="false" outlineLevel="0" collapsed="false">
      <c r="A989" s="33"/>
      <c r="B989" s="34"/>
      <c r="C989" s="33"/>
      <c r="D989" s="33"/>
      <c r="E989" s="33"/>
      <c r="F989" s="33"/>
      <c r="G989" s="35"/>
      <c r="H989" s="35"/>
      <c r="I989" s="29" t="str">
        <f aca="false">IF(G989="","",G989-H989)</f>
        <v/>
      </c>
      <c r="J989" s="36"/>
      <c r="K989" s="37"/>
      <c r="L989" s="33"/>
      <c r="M989" s="29" t="str">
        <f aca="false">IF(G989="","",I989*K989)</f>
        <v/>
      </c>
      <c r="N989" s="32" t="str">
        <f aca="false">IF(G989="","",IF(F989="","Diğer",F989))</f>
        <v/>
      </c>
    </row>
    <row r="990" customFormat="false" ht="15" hidden="false" customHeight="false" outlineLevel="0" collapsed="false">
      <c r="A990" s="33"/>
      <c r="B990" s="34"/>
      <c r="C990" s="33"/>
      <c r="D990" s="33"/>
      <c r="E990" s="33"/>
      <c r="F990" s="33"/>
      <c r="G990" s="35"/>
      <c r="H990" s="35"/>
      <c r="I990" s="29" t="str">
        <f aca="false">IF(G990="","",G990-H990)</f>
        <v/>
      </c>
      <c r="J990" s="36"/>
      <c r="K990" s="37"/>
      <c r="L990" s="33"/>
      <c r="M990" s="29" t="str">
        <f aca="false">IF(G990="","",I990*K990)</f>
        <v/>
      </c>
      <c r="N990" s="32" t="str">
        <f aca="false">IF(G990="","",IF(F990="","Diğer",F990))</f>
        <v/>
      </c>
    </row>
    <row r="991" customFormat="false" ht="15" hidden="false" customHeight="false" outlineLevel="0" collapsed="false">
      <c r="A991" s="33"/>
      <c r="B991" s="34"/>
      <c r="C991" s="33"/>
      <c r="D991" s="33"/>
      <c r="E991" s="33"/>
      <c r="F991" s="33"/>
      <c r="G991" s="35"/>
      <c r="H991" s="35"/>
      <c r="I991" s="29" t="str">
        <f aca="false">IF(G991="","",G991-H991)</f>
        <v/>
      </c>
      <c r="J991" s="36"/>
      <c r="K991" s="37"/>
      <c r="L991" s="33"/>
      <c r="M991" s="29" t="str">
        <f aca="false">IF(G991="","",I991*K991)</f>
        <v/>
      </c>
      <c r="N991" s="32" t="str">
        <f aca="false">IF(G991="","",IF(F991="","Diğer",F991))</f>
        <v/>
      </c>
    </row>
    <row r="992" customFormat="false" ht="15" hidden="false" customHeight="false" outlineLevel="0" collapsed="false">
      <c r="A992" s="33"/>
      <c r="B992" s="34"/>
      <c r="C992" s="33"/>
      <c r="D992" s="33"/>
      <c r="E992" s="33"/>
      <c r="F992" s="33"/>
      <c r="G992" s="35"/>
      <c r="H992" s="35"/>
      <c r="I992" s="29" t="str">
        <f aca="false">IF(G992="","",G992-H992)</f>
        <v/>
      </c>
      <c r="J992" s="36"/>
      <c r="K992" s="37"/>
      <c r="L992" s="33"/>
      <c r="M992" s="29" t="str">
        <f aca="false">IF(G992="","",I992*K992)</f>
        <v/>
      </c>
      <c r="N992" s="32" t="str">
        <f aca="false">IF(G992="","",IF(F992="","Diğer",F992))</f>
        <v/>
      </c>
    </row>
    <row r="993" customFormat="false" ht="15" hidden="false" customHeight="false" outlineLevel="0" collapsed="false">
      <c r="A993" s="33"/>
      <c r="B993" s="34"/>
      <c r="C993" s="33"/>
      <c r="D993" s="33"/>
      <c r="E993" s="33"/>
      <c r="F993" s="33"/>
      <c r="G993" s="35"/>
      <c r="H993" s="35"/>
      <c r="I993" s="29" t="str">
        <f aca="false">IF(G993="","",G993-H993)</f>
        <v/>
      </c>
      <c r="J993" s="36"/>
      <c r="K993" s="37"/>
      <c r="L993" s="33"/>
      <c r="M993" s="29" t="str">
        <f aca="false">IF(G993="","",I993*K993)</f>
        <v/>
      </c>
      <c r="N993" s="32" t="str">
        <f aca="false">IF(G993="","",IF(F993="","Diğer",F993))</f>
        <v/>
      </c>
    </row>
    <row r="994" customFormat="false" ht="15" hidden="false" customHeight="false" outlineLevel="0" collapsed="false">
      <c r="A994" s="33"/>
      <c r="B994" s="34"/>
      <c r="C994" s="33"/>
      <c r="D994" s="33"/>
      <c r="E994" s="33"/>
      <c r="F994" s="33"/>
      <c r="G994" s="35"/>
      <c r="H994" s="35"/>
      <c r="I994" s="29" t="str">
        <f aca="false">IF(G994="","",G994-H994)</f>
        <v/>
      </c>
      <c r="J994" s="36"/>
      <c r="K994" s="37"/>
      <c r="L994" s="33"/>
      <c r="M994" s="29" t="str">
        <f aca="false">IF(G994="","",I994*K994)</f>
        <v/>
      </c>
      <c r="N994" s="32" t="str">
        <f aca="false">IF(G994="","",IF(F994="","Diğer",F994))</f>
        <v/>
      </c>
    </row>
    <row r="995" customFormat="false" ht="15" hidden="false" customHeight="false" outlineLevel="0" collapsed="false">
      <c r="A995" s="33"/>
      <c r="B995" s="34"/>
      <c r="C995" s="33"/>
      <c r="D995" s="33"/>
      <c r="E995" s="33"/>
      <c r="F995" s="33"/>
      <c r="G995" s="35"/>
      <c r="H995" s="35"/>
      <c r="I995" s="29" t="str">
        <f aca="false">IF(G995="","",G995-H995)</f>
        <v/>
      </c>
      <c r="J995" s="36"/>
      <c r="K995" s="37"/>
      <c r="L995" s="33"/>
      <c r="M995" s="29" t="str">
        <f aca="false">IF(G995="","",I995*K995)</f>
        <v/>
      </c>
      <c r="N995" s="32" t="str">
        <f aca="false">IF(G995="","",IF(F995="","Diğer",F995))</f>
        <v/>
      </c>
    </row>
    <row r="996" customFormat="false" ht="15" hidden="false" customHeight="false" outlineLevel="0" collapsed="false">
      <c r="A996" s="33"/>
      <c r="B996" s="34"/>
      <c r="C996" s="33"/>
      <c r="D996" s="33"/>
      <c r="E996" s="33"/>
      <c r="F996" s="33"/>
      <c r="G996" s="35"/>
      <c r="H996" s="35"/>
      <c r="I996" s="29" t="str">
        <f aca="false">IF(G996="","",G996-H996)</f>
        <v/>
      </c>
      <c r="J996" s="36"/>
      <c r="K996" s="37"/>
      <c r="L996" s="33"/>
      <c r="M996" s="29" t="str">
        <f aca="false">IF(G996="","",I996*K996)</f>
        <v/>
      </c>
      <c r="N996" s="32" t="str">
        <f aca="false">IF(G996="","",IF(F996="","Diğer",F996))</f>
        <v/>
      </c>
    </row>
    <row r="997" customFormat="false" ht="15" hidden="false" customHeight="false" outlineLevel="0" collapsed="false">
      <c r="A997" s="33"/>
      <c r="B997" s="34"/>
      <c r="C997" s="33"/>
      <c r="D997" s="33"/>
      <c r="E997" s="33"/>
      <c r="F997" s="33"/>
      <c r="G997" s="35"/>
      <c r="H997" s="35"/>
      <c r="I997" s="29" t="str">
        <f aca="false">IF(G997="","",G997-H997)</f>
        <v/>
      </c>
      <c r="J997" s="36"/>
      <c r="K997" s="37"/>
      <c r="L997" s="33"/>
      <c r="M997" s="29" t="str">
        <f aca="false">IF(G997="","",I997*K997)</f>
        <v/>
      </c>
      <c r="N997" s="32" t="str">
        <f aca="false">IF(G997="","",IF(F997="","Diğer",F997))</f>
        <v/>
      </c>
    </row>
    <row r="998" customFormat="false" ht="15" hidden="false" customHeight="false" outlineLevel="0" collapsed="false">
      <c r="A998" s="33"/>
      <c r="B998" s="34"/>
      <c r="C998" s="33"/>
      <c r="D998" s="33"/>
      <c r="E998" s="33"/>
      <c r="F998" s="33"/>
      <c r="G998" s="35"/>
      <c r="H998" s="35"/>
      <c r="I998" s="29" t="str">
        <f aca="false">IF(G998="","",G998-H998)</f>
        <v/>
      </c>
      <c r="J998" s="36"/>
      <c r="K998" s="37"/>
      <c r="L998" s="33"/>
      <c r="M998" s="29" t="str">
        <f aca="false">IF(G998="","",I998*K998)</f>
        <v/>
      </c>
      <c r="N998" s="32" t="str">
        <f aca="false">IF(G998="","",IF(F998="","Diğer",F998))</f>
        <v/>
      </c>
    </row>
    <row r="999" customFormat="false" ht="15" hidden="false" customHeight="false" outlineLevel="0" collapsed="false">
      <c r="A999" s="33"/>
      <c r="B999" s="34"/>
      <c r="C999" s="33"/>
      <c r="D999" s="33"/>
      <c r="E999" s="33"/>
      <c r="F999" s="33"/>
      <c r="G999" s="35"/>
      <c r="H999" s="35"/>
      <c r="I999" s="29" t="str">
        <f aca="false">IF(G999="","",G999-H999)</f>
        <v/>
      </c>
      <c r="J999" s="36"/>
      <c r="K999" s="37"/>
      <c r="L999" s="33"/>
      <c r="M999" s="29" t="str">
        <f aca="false">IF(G999="","",I999*K999)</f>
        <v/>
      </c>
      <c r="N999" s="32" t="str">
        <f aca="false">IF(G999="","",IF(F999="","Diğer",F999))</f>
        <v/>
      </c>
    </row>
    <row r="1000" customFormat="false" ht="15" hidden="false" customHeight="false" outlineLevel="0" collapsed="false">
      <c r="A1000" s="33"/>
      <c r="B1000" s="34"/>
      <c r="C1000" s="33"/>
      <c r="D1000" s="33"/>
      <c r="E1000" s="33"/>
      <c r="F1000" s="33"/>
      <c r="G1000" s="35"/>
      <c r="H1000" s="35"/>
      <c r="I1000" s="29" t="str">
        <f aca="false">IF(G1000="","",G1000-H1000)</f>
        <v/>
      </c>
      <c r="J1000" s="36"/>
      <c r="K1000" s="37"/>
      <c r="L1000" s="33"/>
      <c r="M1000" s="29" t="str">
        <f aca="false">IF(G1000="","",I1000*K1000)</f>
        <v/>
      </c>
      <c r="N1000" s="32" t="str">
        <f aca="false">IF(G1000="","",IF(F1000="","Diğer",F1000))</f>
        <v/>
      </c>
    </row>
    <row r="1001" customFormat="false" ht="15" hidden="false" customHeight="false" outlineLevel="0" collapsed="false">
      <c r="A1001" s="33"/>
      <c r="B1001" s="34"/>
      <c r="C1001" s="33"/>
      <c r="D1001" s="33"/>
      <c r="E1001" s="33"/>
      <c r="F1001" s="33"/>
      <c r="G1001" s="35"/>
      <c r="H1001" s="35"/>
      <c r="I1001" s="29" t="str">
        <f aca="false">IF(G1001="","",G1001-H1001)</f>
        <v/>
      </c>
      <c r="J1001" s="36"/>
      <c r="K1001" s="37"/>
      <c r="L1001" s="33"/>
      <c r="M1001" s="29" t="str">
        <f aca="false">IF(G1001="","",I1001*K1001)</f>
        <v/>
      </c>
      <c r="N1001" s="32" t="str">
        <f aca="false">IF(G1001="","",IF(F1001="","Diğer",F1001))</f>
        <v/>
      </c>
    </row>
    <row r="1002" customFormat="false" ht="15" hidden="false" customHeight="false" outlineLevel="0" collapsed="false">
      <c r="A1002" s="33"/>
      <c r="B1002" s="34"/>
      <c r="C1002" s="33"/>
      <c r="D1002" s="33"/>
      <c r="E1002" s="33"/>
      <c r="F1002" s="33"/>
      <c r="G1002" s="35"/>
      <c r="H1002" s="35"/>
      <c r="I1002" s="29" t="str">
        <f aca="false">IF(G1002="","",G1002-H1002)</f>
        <v/>
      </c>
      <c r="J1002" s="36"/>
      <c r="K1002" s="37"/>
      <c r="L1002" s="33"/>
      <c r="M1002" s="29" t="str">
        <f aca="false">IF(G1002="","",I1002*K1002)</f>
        <v/>
      </c>
      <c r="N1002" s="32" t="str">
        <f aca="false">IF(G1002="","",IF(F1002="","Diğer",F1002))</f>
        <v/>
      </c>
    </row>
    <row r="1003" customFormat="false" ht="15" hidden="false" customHeight="false" outlineLevel="0" collapsed="false">
      <c r="A1003" s="33"/>
      <c r="B1003" s="34"/>
      <c r="C1003" s="33"/>
      <c r="D1003" s="33"/>
      <c r="E1003" s="33"/>
      <c r="F1003" s="33"/>
      <c r="G1003" s="35"/>
      <c r="H1003" s="35"/>
      <c r="I1003" s="29" t="str">
        <f aca="false">IF(G1003="","",G1003-H1003)</f>
        <v/>
      </c>
      <c r="J1003" s="36"/>
      <c r="K1003" s="37"/>
      <c r="L1003" s="33"/>
      <c r="M1003" s="29" t="str">
        <f aca="false">IF(G1003="","",I1003*K1003)</f>
        <v/>
      </c>
      <c r="N1003" s="32" t="str">
        <f aca="false">IF(G1003="","",IF(F1003="","Diğer",F1003))</f>
        <v/>
      </c>
    </row>
    <row r="1004" customFormat="false" ht="15" hidden="false" customHeight="false" outlineLevel="0" collapsed="false">
      <c r="A1004" s="33"/>
      <c r="B1004" s="34"/>
      <c r="C1004" s="33"/>
      <c r="D1004" s="33"/>
      <c r="E1004" s="33"/>
      <c r="F1004" s="33"/>
      <c r="G1004" s="35"/>
      <c r="H1004" s="35"/>
      <c r="I1004" s="29" t="str">
        <f aca="false">IF(G1004="","",G1004-H1004)</f>
        <v/>
      </c>
      <c r="J1004" s="36"/>
      <c r="K1004" s="37"/>
      <c r="L1004" s="33"/>
      <c r="M1004" s="29" t="str">
        <f aca="false">IF(G1004="","",I1004*K1004)</f>
        <v/>
      </c>
      <c r="N1004" s="32" t="str">
        <f aca="false">IF(G1004="","",IF(F1004="","Diğer",F1004))</f>
        <v/>
      </c>
    </row>
    <row r="1005" customFormat="false" ht="15" hidden="false" customHeight="false" outlineLevel="0" collapsed="false">
      <c r="A1005" s="33"/>
      <c r="B1005" s="34"/>
      <c r="C1005" s="33"/>
      <c r="D1005" s="33"/>
      <c r="E1005" s="33"/>
      <c r="F1005" s="33"/>
      <c r="G1005" s="35"/>
      <c r="H1005" s="35"/>
      <c r="I1005" s="29" t="str">
        <f aca="false">IF(G1005="","",G1005-H1005)</f>
        <v/>
      </c>
      <c r="J1005" s="36"/>
      <c r="K1005" s="37"/>
      <c r="L1005" s="33"/>
      <c r="M1005" s="29" t="str">
        <f aca="false">IF(G1005="","",I1005*K1005)</f>
        <v/>
      </c>
      <c r="N1005" s="32" t="str">
        <f aca="false">IF(G1005="","",IF(F1005="","Diğer",F1005))</f>
        <v/>
      </c>
    </row>
    <row r="1006" customFormat="false" ht="15" hidden="false" customHeight="false" outlineLevel="0" collapsed="false">
      <c r="A1006" s="33"/>
      <c r="B1006" s="34"/>
      <c r="C1006" s="33"/>
      <c r="D1006" s="33"/>
      <c r="E1006" s="33"/>
      <c r="F1006" s="33"/>
      <c r="G1006" s="35"/>
      <c r="H1006" s="35"/>
      <c r="I1006" s="29" t="str">
        <f aca="false">IF(G1006="","",G1006-H1006)</f>
        <v/>
      </c>
      <c r="J1006" s="36"/>
      <c r="K1006" s="37"/>
      <c r="L1006" s="33"/>
      <c r="M1006" s="29" t="str">
        <f aca="false">IF(G1006="","",I1006*K1006)</f>
        <v/>
      </c>
      <c r="N1006" s="32" t="str">
        <f aca="false">IF(G1006="","",IF(F1006="","Diğer",F1006))</f>
        <v/>
      </c>
    </row>
    <row r="1007" customFormat="false" ht="15" hidden="false" customHeight="false" outlineLevel="0" collapsed="false">
      <c r="A1007" s="33"/>
      <c r="B1007" s="34"/>
      <c r="C1007" s="33"/>
      <c r="D1007" s="33"/>
      <c r="E1007" s="33"/>
      <c r="F1007" s="33"/>
      <c r="G1007" s="35"/>
      <c r="H1007" s="35"/>
      <c r="I1007" s="29" t="str">
        <f aca="false">IF(G1007="","",G1007-H1007)</f>
        <v/>
      </c>
      <c r="J1007" s="36"/>
      <c r="K1007" s="37"/>
      <c r="L1007" s="33"/>
      <c r="M1007" s="29" t="str">
        <f aca="false">IF(G1007="","",I1007*K1007)</f>
        <v/>
      </c>
      <c r="N1007" s="32" t="str">
        <f aca="false">IF(G1007="","",IF(F1007="","Diğer",F1007))</f>
        <v/>
      </c>
    </row>
    <row r="1008" customFormat="false" ht="15" hidden="false" customHeight="false" outlineLevel="0" collapsed="false">
      <c r="A1008" s="33"/>
      <c r="B1008" s="34"/>
      <c r="C1008" s="33"/>
      <c r="D1008" s="33"/>
      <c r="E1008" s="33"/>
      <c r="F1008" s="33"/>
      <c r="G1008" s="35"/>
      <c r="H1008" s="35"/>
      <c r="I1008" s="29" t="str">
        <f aca="false">IF(G1008="","",G1008-H1008)</f>
        <v/>
      </c>
      <c r="J1008" s="36"/>
      <c r="K1008" s="37"/>
      <c r="L1008" s="33"/>
      <c r="M1008" s="29" t="str">
        <f aca="false">IF(G1008="","",I1008*K1008)</f>
        <v/>
      </c>
      <c r="N1008" s="32" t="str">
        <f aca="false">IF(G1008="","",IF(F1008="","Diğer",F1008))</f>
        <v/>
      </c>
    </row>
    <row r="1009" customFormat="false" ht="15" hidden="false" customHeight="false" outlineLevel="0" collapsed="false">
      <c r="A1009" s="33"/>
      <c r="B1009" s="34"/>
      <c r="C1009" s="33"/>
      <c r="D1009" s="33"/>
      <c r="E1009" s="33"/>
      <c r="F1009" s="33"/>
      <c r="G1009" s="35"/>
      <c r="H1009" s="35"/>
      <c r="I1009" s="29" t="str">
        <f aca="false">IF(G1009="","",G1009-H1009)</f>
        <v/>
      </c>
      <c r="J1009" s="36"/>
      <c r="K1009" s="37"/>
      <c r="L1009" s="33"/>
      <c r="M1009" s="29" t="str">
        <f aca="false">IF(G1009="","",I1009*K1009)</f>
        <v/>
      </c>
      <c r="N1009" s="32" t="str">
        <f aca="false">IF(G1009="","",IF(F1009="","Diğer",F1009))</f>
        <v/>
      </c>
    </row>
    <row r="1010" customFormat="false" ht="15" hidden="false" customHeight="false" outlineLevel="0" collapsed="false">
      <c r="A1010" s="33"/>
      <c r="B1010" s="34"/>
      <c r="C1010" s="33"/>
      <c r="D1010" s="33"/>
      <c r="E1010" s="33"/>
      <c r="F1010" s="33"/>
      <c r="G1010" s="35"/>
      <c r="H1010" s="35"/>
      <c r="I1010" s="29" t="str">
        <f aca="false">IF(G1010="","",G1010-H1010)</f>
        <v/>
      </c>
      <c r="J1010" s="36"/>
      <c r="K1010" s="37"/>
      <c r="L1010" s="33"/>
      <c r="M1010" s="29" t="str">
        <f aca="false">IF(G1010="","",I1010*K1010)</f>
        <v/>
      </c>
      <c r="N1010" s="32" t="str">
        <f aca="false">IF(G1010="","",IF(F1010="","Diğer",F1010))</f>
        <v/>
      </c>
    </row>
    <row r="1011" customFormat="false" ht="15" hidden="false" customHeight="false" outlineLevel="0" collapsed="false">
      <c r="A1011" s="33"/>
      <c r="B1011" s="34"/>
      <c r="C1011" s="33"/>
      <c r="D1011" s="33"/>
      <c r="E1011" s="33"/>
      <c r="F1011" s="33"/>
      <c r="G1011" s="35"/>
      <c r="H1011" s="35"/>
      <c r="I1011" s="29" t="str">
        <f aca="false">IF(G1011="","",G1011-H1011)</f>
        <v/>
      </c>
      <c r="J1011" s="36"/>
      <c r="K1011" s="37"/>
      <c r="L1011" s="33"/>
      <c r="M1011" s="29" t="str">
        <f aca="false">IF(G1011="","",I1011*K1011)</f>
        <v/>
      </c>
      <c r="N1011" s="32" t="str">
        <f aca="false">IF(G1011="","",IF(F1011="","Diğer",F1011))</f>
        <v/>
      </c>
    </row>
    <row r="1012" customFormat="false" ht="15" hidden="false" customHeight="false" outlineLevel="0" collapsed="false">
      <c r="A1012" s="33"/>
      <c r="B1012" s="34"/>
      <c r="C1012" s="33"/>
      <c r="D1012" s="33"/>
      <c r="E1012" s="33"/>
      <c r="F1012" s="33"/>
      <c r="G1012" s="35"/>
      <c r="H1012" s="35"/>
      <c r="I1012" s="29" t="str">
        <f aca="false">IF(G1012="","",G1012-H1012)</f>
        <v/>
      </c>
      <c r="J1012" s="36"/>
      <c r="K1012" s="37"/>
      <c r="L1012" s="33"/>
      <c r="M1012" s="29" t="str">
        <f aca="false">IF(G1012="","",I1012*K1012)</f>
        <v/>
      </c>
      <c r="N1012" s="32" t="str">
        <f aca="false">IF(G1012="","",IF(F1012="","Diğer",F1012))</f>
        <v/>
      </c>
    </row>
    <row r="1013" customFormat="false" ht="15" hidden="false" customHeight="false" outlineLevel="0" collapsed="false">
      <c r="A1013" s="33"/>
      <c r="B1013" s="34"/>
      <c r="C1013" s="33"/>
      <c r="D1013" s="33"/>
      <c r="E1013" s="33"/>
      <c r="F1013" s="33"/>
      <c r="G1013" s="35"/>
      <c r="H1013" s="35"/>
      <c r="I1013" s="29" t="str">
        <f aca="false">IF(G1013="","",G1013-H1013)</f>
        <v/>
      </c>
      <c r="J1013" s="36"/>
      <c r="K1013" s="37"/>
      <c r="L1013" s="33"/>
      <c r="M1013" s="29" t="str">
        <f aca="false">IF(G1013="","",I1013*K1013)</f>
        <v/>
      </c>
      <c r="N1013" s="32" t="str">
        <f aca="false">IF(G1013="","",IF(F1013="","Diğer",F1013))</f>
        <v/>
      </c>
    </row>
    <row r="1014" customFormat="false" ht="15" hidden="false" customHeight="false" outlineLevel="0" collapsed="false">
      <c r="A1014" s="33"/>
      <c r="B1014" s="34"/>
      <c r="C1014" s="33"/>
      <c r="D1014" s="33"/>
      <c r="E1014" s="33"/>
      <c r="F1014" s="33"/>
      <c r="G1014" s="35"/>
      <c r="H1014" s="35"/>
      <c r="I1014" s="29" t="str">
        <f aca="false">IF(G1014="","",G1014-H1014)</f>
        <v/>
      </c>
      <c r="J1014" s="36"/>
      <c r="K1014" s="37"/>
      <c r="L1014" s="33"/>
      <c r="M1014" s="29" t="str">
        <f aca="false">IF(G1014="","",I1014*K1014)</f>
        <v/>
      </c>
      <c r="N1014" s="32" t="str">
        <f aca="false">IF(G1014="","",IF(F1014="","Diğer",F1014))</f>
        <v/>
      </c>
    </row>
    <row r="1015" customFormat="false" ht="15" hidden="false" customHeight="false" outlineLevel="0" collapsed="false">
      <c r="A1015" s="33"/>
      <c r="B1015" s="34"/>
      <c r="C1015" s="33"/>
      <c r="D1015" s="33"/>
      <c r="E1015" s="33"/>
      <c r="F1015" s="33"/>
      <c r="G1015" s="35"/>
      <c r="H1015" s="35"/>
      <c r="I1015" s="29" t="str">
        <f aca="false">IF(G1015="","",G1015-H1015)</f>
        <v/>
      </c>
      <c r="J1015" s="36"/>
      <c r="K1015" s="37"/>
      <c r="L1015" s="33"/>
      <c r="M1015" s="29" t="str">
        <f aca="false">IF(G1015="","",I1015*K1015)</f>
        <v/>
      </c>
      <c r="N1015" s="32" t="str">
        <f aca="false">IF(G1015="","",IF(F1015="","Diğer",F1015))</f>
        <v/>
      </c>
    </row>
    <row r="1016" customFormat="false" ht="15" hidden="false" customHeight="false" outlineLevel="0" collapsed="false">
      <c r="A1016" s="33"/>
      <c r="B1016" s="34"/>
      <c r="C1016" s="33"/>
      <c r="D1016" s="33"/>
      <c r="E1016" s="33"/>
      <c r="F1016" s="33"/>
      <c r="G1016" s="35"/>
      <c r="H1016" s="35"/>
      <c r="I1016" s="29" t="str">
        <f aca="false">IF(G1016="","",G1016-H1016)</f>
        <v/>
      </c>
      <c r="J1016" s="36"/>
      <c r="K1016" s="37"/>
      <c r="L1016" s="33"/>
      <c r="M1016" s="29" t="str">
        <f aca="false">IF(G1016="","",I1016*K1016)</f>
        <v/>
      </c>
      <c r="N1016" s="32" t="str">
        <f aca="false">IF(G1016="","",IF(F1016="","Diğer",F1016))</f>
        <v/>
      </c>
    </row>
    <row r="1017" customFormat="false" ht="15" hidden="false" customHeight="false" outlineLevel="0" collapsed="false">
      <c r="A1017" s="33"/>
      <c r="B1017" s="34"/>
      <c r="C1017" s="33"/>
      <c r="D1017" s="33"/>
      <c r="E1017" s="33"/>
      <c r="F1017" s="33"/>
      <c r="G1017" s="35"/>
      <c r="H1017" s="35"/>
      <c r="I1017" s="29" t="str">
        <f aca="false">IF(G1017="","",G1017-H1017)</f>
        <v/>
      </c>
      <c r="J1017" s="36"/>
      <c r="K1017" s="37"/>
      <c r="L1017" s="33"/>
      <c r="M1017" s="29" t="str">
        <f aca="false">IF(G1017="","",I1017*K1017)</f>
        <v/>
      </c>
      <c r="N1017" s="32" t="str">
        <f aca="false">IF(G1017="","",IF(F1017="","Diğer",F1017))</f>
        <v/>
      </c>
    </row>
    <row r="1018" customFormat="false" ht="15" hidden="false" customHeight="false" outlineLevel="0" collapsed="false">
      <c r="A1018" s="33"/>
      <c r="B1018" s="34"/>
      <c r="C1018" s="33"/>
      <c r="D1018" s="33"/>
      <c r="E1018" s="33"/>
      <c r="F1018" s="33"/>
      <c r="G1018" s="35"/>
      <c r="H1018" s="35"/>
      <c r="I1018" s="29" t="str">
        <f aca="false">IF(G1018="","",G1018-H1018)</f>
        <v/>
      </c>
      <c r="J1018" s="36"/>
      <c r="K1018" s="37"/>
      <c r="L1018" s="33"/>
      <c r="M1018" s="29" t="str">
        <f aca="false">IF(G1018="","",I1018*K1018)</f>
        <v/>
      </c>
      <c r="N1018" s="32" t="str">
        <f aca="false">IF(G1018="","",IF(F1018="","Diğer",F1018))</f>
        <v/>
      </c>
    </row>
    <row r="1019" customFormat="false" ht="15" hidden="false" customHeight="false" outlineLevel="0" collapsed="false">
      <c r="A1019" s="33"/>
      <c r="B1019" s="34"/>
      <c r="C1019" s="33"/>
      <c r="D1019" s="33"/>
      <c r="E1019" s="33"/>
      <c r="F1019" s="33"/>
      <c r="G1019" s="35"/>
      <c r="H1019" s="35"/>
      <c r="I1019" s="29" t="str">
        <f aca="false">IF(G1019="","",G1019-H1019)</f>
        <v/>
      </c>
      <c r="J1019" s="36"/>
      <c r="K1019" s="37"/>
      <c r="L1019" s="33"/>
      <c r="M1019" s="29" t="str">
        <f aca="false">IF(G1019="","",I1019*K1019)</f>
        <v/>
      </c>
      <c r="N1019" s="32" t="str">
        <f aca="false">IF(G1019="","",IF(F1019="","Diğer",F1019))</f>
        <v/>
      </c>
    </row>
    <row r="1020" customFormat="false" ht="15" hidden="false" customHeight="false" outlineLevel="0" collapsed="false">
      <c r="A1020" s="33"/>
      <c r="B1020" s="34"/>
      <c r="C1020" s="33"/>
      <c r="D1020" s="33"/>
      <c r="E1020" s="33"/>
      <c r="F1020" s="33"/>
      <c r="G1020" s="35"/>
      <c r="H1020" s="35"/>
      <c r="I1020" s="29" t="str">
        <f aca="false">IF(G1020="","",G1020-H1020)</f>
        <v/>
      </c>
      <c r="J1020" s="36"/>
      <c r="K1020" s="37"/>
      <c r="L1020" s="33"/>
      <c r="M1020" s="29" t="str">
        <f aca="false">IF(G1020="","",I1020*K1020)</f>
        <v/>
      </c>
      <c r="N1020" s="32" t="str">
        <f aca="false">IF(G1020="","",IF(F1020="","Diğer",F1020))</f>
        <v/>
      </c>
    </row>
    <row r="1021" customFormat="false" ht="15" hidden="false" customHeight="false" outlineLevel="0" collapsed="false">
      <c r="A1021" s="33"/>
      <c r="B1021" s="34"/>
      <c r="C1021" s="33"/>
      <c r="D1021" s="33"/>
      <c r="E1021" s="33"/>
      <c r="F1021" s="33"/>
      <c r="G1021" s="35"/>
      <c r="H1021" s="35"/>
      <c r="I1021" s="29" t="str">
        <f aca="false">IF(G1021="","",G1021-H1021)</f>
        <v/>
      </c>
      <c r="J1021" s="36"/>
      <c r="K1021" s="37"/>
      <c r="L1021" s="33"/>
      <c r="M1021" s="29" t="str">
        <f aca="false">IF(G1021="","",I1021*K1021)</f>
        <v/>
      </c>
      <c r="N1021" s="32" t="str">
        <f aca="false">IF(G1021="","",IF(F1021="","Diğer",F1021))</f>
        <v/>
      </c>
    </row>
    <row r="1022" customFormat="false" ht="15" hidden="false" customHeight="false" outlineLevel="0" collapsed="false">
      <c r="A1022" s="33"/>
      <c r="B1022" s="34"/>
      <c r="C1022" s="33"/>
      <c r="D1022" s="33"/>
      <c r="E1022" s="33"/>
      <c r="F1022" s="33"/>
      <c r="G1022" s="35"/>
      <c r="H1022" s="35"/>
      <c r="I1022" s="29" t="str">
        <f aca="false">IF(G1022="","",G1022-H1022)</f>
        <v/>
      </c>
      <c r="J1022" s="36"/>
      <c r="K1022" s="37"/>
      <c r="L1022" s="33"/>
      <c r="M1022" s="29" t="str">
        <f aca="false">IF(G1022="","",I1022*K1022)</f>
        <v/>
      </c>
      <c r="N1022" s="32" t="str">
        <f aca="false">IF(G1022="","",IF(F1022="","Diğer",F1022))</f>
        <v/>
      </c>
    </row>
    <row r="1023" customFormat="false" ht="15" hidden="false" customHeight="false" outlineLevel="0" collapsed="false">
      <c r="A1023" s="33"/>
      <c r="B1023" s="34"/>
      <c r="C1023" s="33"/>
      <c r="D1023" s="33"/>
      <c r="E1023" s="33"/>
      <c r="F1023" s="33"/>
      <c r="G1023" s="35"/>
      <c r="H1023" s="35"/>
      <c r="I1023" s="29" t="str">
        <f aca="false">IF(G1023="","",G1023-H1023)</f>
        <v/>
      </c>
      <c r="J1023" s="36"/>
      <c r="K1023" s="37"/>
      <c r="L1023" s="33"/>
      <c r="M1023" s="29" t="str">
        <f aca="false">IF(G1023="","",I1023*K1023)</f>
        <v/>
      </c>
      <c r="N1023" s="32" t="str">
        <f aca="false">IF(G1023="","",IF(F1023="","Diğer",F1023))</f>
        <v/>
      </c>
    </row>
    <row r="1024" customFormat="false" ht="15" hidden="false" customHeight="false" outlineLevel="0" collapsed="false">
      <c r="A1024" s="33"/>
      <c r="B1024" s="34"/>
      <c r="C1024" s="33"/>
      <c r="D1024" s="33"/>
      <c r="E1024" s="33"/>
      <c r="F1024" s="33"/>
      <c r="G1024" s="35"/>
      <c r="H1024" s="35"/>
      <c r="I1024" s="29" t="str">
        <f aca="false">IF(G1024="","",G1024-H1024)</f>
        <v/>
      </c>
      <c r="J1024" s="36"/>
      <c r="K1024" s="37"/>
      <c r="L1024" s="33"/>
      <c r="M1024" s="29" t="str">
        <f aca="false">IF(G1024="","",I1024*K1024)</f>
        <v/>
      </c>
      <c r="N1024" s="32" t="str">
        <f aca="false">IF(G1024="","",IF(F1024="","Diğer",F1024))</f>
        <v/>
      </c>
    </row>
    <row r="1025" customFormat="false" ht="15" hidden="false" customHeight="false" outlineLevel="0" collapsed="false">
      <c r="A1025" s="33"/>
      <c r="B1025" s="34"/>
      <c r="C1025" s="33"/>
      <c r="D1025" s="33"/>
      <c r="E1025" s="33"/>
      <c r="F1025" s="33"/>
      <c r="G1025" s="35"/>
      <c r="H1025" s="35"/>
      <c r="I1025" s="29" t="str">
        <f aca="false">IF(G1025="","",G1025-H1025)</f>
        <v/>
      </c>
      <c r="J1025" s="36"/>
      <c r="K1025" s="37"/>
      <c r="L1025" s="33"/>
      <c r="M1025" s="29" t="str">
        <f aca="false">IF(G1025="","",I1025*K1025)</f>
        <v/>
      </c>
      <c r="N1025" s="32" t="str">
        <f aca="false">IF(G1025="","",IF(F1025="","Diğer",F1025))</f>
        <v/>
      </c>
    </row>
    <row r="1026" customFormat="false" ht="15" hidden="false" customHeight="false" outlineLevel="0" collapsed="false">
      <c r="A1026" s="33"/>
      <c r="B1026" s="34"/>
      <c r="C1026" s="33"/>
      <c r="D1026" s="33"/>
      <c r="E1026" s="33"/>
      <c r="F1026" s="33"/>
      <c r="G1026" s="35"/>
      <c r="H1026" s="35"/>
      <c r="I1026" s="29" t="str">
        <f aca="false">IF(G1026="","",G1026-H1026)</f>
        <v/>
      </c>
      <c r="J1026" s="36"/>
      <c r="K1026" s="37"/>
      <c r="L1026" s="33"/>
      <c r="M1026" s="29" t="str">
        <f aca="false">IF(G1026="","",I1026*K1026)</f>
        <v/>
      </c>
      <c r="N1026" s="32" t="str">
        <f aca="false">IF(G1026="","",IF(F1026="","Diğer",F1026))</f>
        <v/>
      </c>
    </row>
    <row r="1027" customFormat="false" ht="15" hidden="false" customHeight="false" outlineLevel="0" collapsed="false">
      <c r="A1027" s="33"/>
      <c r="B1027" s="34"/>
      <c r="C1027" s="33"/>
      <c r="D1027" s="33"/>
      <c r="E1027" s="33"/>
      <c r="F1027" s="33"/>
      <c r="G1027" s="35"/>
      <c r="H1027" s="35"/>
      <c r="I1027" s="29" t="str">
        <f aca="false">IF(G1027="","",G1027-H1027)</f>
        <v/>
      </c>
      <c r="J1027" s="36"/>
      <c r="K1027" s="37"/>
      <c r="L1027" s="33"/>
      <c r="M1027" s="29" t="str">
        <f aca="false">IF(G1027="","",I1027*K1027)</f>
        <v/>
      </c>
      <c r="N1027" s="32" t="str">
        <f aca="false">IF(G1027="","",IF(F1027="","Diğer",F1027))</f>
        <v/>
      </c>
    </row>
    <row r="1028" customFormat="false" ht="15" hidden="false" customHeight="false" outlineLevel="0" collapsed="false">
      <c r="A1028" s="33"/>
      <c r="B1028" s="34"/>
      <c r="C1028" s="33"/>
      <c r="D1028" s="33"/>
      <c r="E1028" s="33"/>
      <c r="F1028" s="33"/>
      <c r="G1028" s="35"/>
      <c r="H1028" s="35"/>
      <c r="I1028" s="29" t="str">
        <f aca="false">IF(G1028="","",G1028-H1028)</f>
        <v/>
      </c>
      <c r="J1028" s="36"/>
      <c r="K1028" s="37"/>
      <c r="L1028" s="33"/>
      <c r="M1028" s="29" t="str">
        <f aca="false">IF(G1028="","",I1028*K1028)</f>
        <v/>
      </c>
      <c r="N1028" s="32" t="str">
        <f aca="false">IF(G1028="","",IF(F1028="","Diğer",F1028))</f>
        <v/>
      </c>
    </row>
    <row r="1029" customFormat="false" ht="15" hidden="false" customHeight="false" outlineLevel="0" collapsed="false">
      <c r="A1029" s="33"/>
      <c r="B1029" s="34"/>
      <c r="C1029" s="33"/>
      <c r="D1029" s="33"/>
      <c r="E1029" s="33"/>
      <c r="F1029" s="33"/>
      <c r="G1029" s="35"/>
      <c r="H1029" s="35"/>
      <c r="I1029" s="29" t="str">
        <f aca="false">IF(G1029="","",G1029-H1029)</f>
        <v/>
      </c>
      <c r="J1029" s="36"/>
      <c r="K1029" s="37"/>
      <c r="L1029" s="33"/>
      <c r="M1029" s="29" t="str">
        <f aca="false">IF(G1029="","",I1029*K1029)</f>
        <v/>
      </c>
      <c r="N1029" s="32" t="str">
        <f aca="false">IF(G1029="","",IF(F1029="","Diğer",F1029))</f>
        <v/>
      </c>
    </row>
    <row r="1030" customFormat="false" ht="15" hidden="false" customHeight="false" outlineLevel="0" collapsed="false">
      <c r="A1030" s="33"/>
      <c r="B1030" s="34"/>
      <c r="C1030" s="33"/>
      <c r="D1030" s="33"/>
      <c r="E1030" s="33"/>
      <c r="F1030" s="33"/>
      <c r="G1030" s="35"/>
      <c r="H1030" s="35"/>
      <c r="I1030" s="29" t="str">
        <f aca="false">IF(G1030="","",G1030-H1030)</f>
        <v/>
      </c>
      <c r="J1030" s="36"/>
      <c r="K1030" s="37"/>
      <c r="L1030" s="33"/>
      <c r="M1030" s="29" t="str">
        <f aca="false">IF(G1030="","",I1030*K1030)</f>
        <v/>
      </c>
      <c r="N1030" s="32" t="str">
        <f aca="false">IF(G1030="","",IF(F1030="","Diğer",F1030))</f>
        <v/>
      </c>
    </row>
    <row r="1031" customFormat="false" ht="15" hidden="false" customHeight="false" outlineLevel="0" collapsed="false">
      <c r="A1031" s="33"/>
      <c r="B1031" s="34"/>
      <c r="C1031" s="33"/>
      <c r="D1031" s="33"/>
      <c r="E1031" s="33"/>
      <c r="F1031" s="33"/>
      <c r="G1031" s="35"/>
      <c r="H1031" s="35"/>
      <c r="I1031" s="29" t="str">
        <f aca="false">IF(G1031="","",G1031-H1031)</f>
        <v/>
      </c>
      <c r="J1031" s="36"/>
      <c r="K1031" s="37"/>
      <c r="L1031" s="33"/>
      <c r="M1031" s="29" t="str">
        <f aca="false">IF(G1031="","",I1031*K1031)</f>
        <v/>
      </c>
      <c r="N1031" s="32" t="str">
        <f aca="false">IF(G1031="","",IF(F1031="","Diğer",F1031))</f>
        <v/>
      </c>
    </row>
    <row r="1032" customFormat="false" ht="15" hidden="false" customHeight="false" outlineLevel="0" collapsed="false">
      <c r="A1032" s="33"/>
      <c r="B1032" s="34"/>
      <c r="C1032" s="33"/>
      <c r="D1032" s="33"/>
      <c r="E1032" s="33"/>
      <c r="F1032" s="33"/>
      <c r="G1032" s="35"/>
      <c r="H1032" s="35"/>
      <c r="I1032" s="29" t="str">
        <f aca="false">IF(G1032="","",G1032-H1032)</f>
        <v/>
      </c>
      <c r="J1032" s="36"/>
      <c r="K1032" s="37"/>
      <c r="L1032" s="33"/>
      <c r="M1032" s="29" t="str">
        <f aca="false">IF(G1032="","",I1032*K1032)</f>
        <v/>
      </c>
      <c r="N1032" s="32" t="str">
        <f aca="false">IF(G1032="","",IF(F1032="","Diğer",F1032))</f>
        <v/>
      </c>
    </row>
    <row r="1033" customFormat="false" ht="15" hidden="false" customHeight="false" outlineLevel="0" collapsed="false">
      <c r="A1033" s="33"/>
      <c r="B1033" s="34"/>
      <c r="C1033" s="33"/>
      <c r="D1033" s="33"/>
      <c r="E1033" s="33"/>
      <c r="F1033" s="33"/>
      <c r="G1033" s="35"/>
      <c r="H1033" s="35"/>
      <c r="I1033" s="29" t="str">
        <f aca="false">IF(G1033="","",G1033-H1033)</f>
        <v/>
      </c>
      <c r="J1033" s="36"/>
      <c r="K1033" s="37"/>
      <c r="L1033" s="33"/>
      <c r="M1033" s="29" t="str">
        <f aca="false">IF(G1033="","",I1033*K1033)</f>
        <v/>
      </c>
      <c r="N1033" s="32" t="str">
        <f aca="false">IF(G1033="","",IF(F1033="","Diğer",F1033))</f>
        <v/>
      </c>
    </row>
    <row r="1034" customFormat="false" ht="15" hidden="false" customHeight="false" outlineLevel="0" collapsed="false">
      <c r="A1034" s="33"/>
      <c r="B1034" s="34"/>
      <c r="C1034" s="33"/>
      <c r="D1034" s="33"/>
      <c r="E1034" s="33"/>
      <c r="F1034" s="33"/>
      <c r="G1034" s="35"/>
      <c r="H1034" s="35"/>
      <c r="I1034" s="29" t="str">
        <f aca="false">IF(G1034="","",G1034-H1034)</f>
        <v/>
      </c>
      <c r="J1034" s="36"/>
      <c r="K1034" s="37"/>
      <c r="L1034" s="33"/>
      <c r="M1034" s="29" t="str">
        <f aca="false">IF(G1034="","",I1034*K1034)</f>
        <v/>
      </c>
      <c r="N1034" s="32" t="str">
        <f aca="false">IF(G1034="","",IF(F1034="","Diğer",F1034))</f>
        <v/>
      </c>
    </row>
    <row r="1035" customFormat="false" ht="15" hidden="false" customHeight="false" outlineLevel="0" collapsed="false">
      <c r="A1035" s="33"/>
      <c r="B1035" s="34"/>
      <c r="C1035" s="33"/>
      <c r="D1035" s="33"/>
      <c r="E1035" s="33"/>
      <c r="F1035" s="33"/>
      <c r="G1035" s="35"/>
      <c r="H1035" s="35"/>
      <c r="I1035" s="29" t="str">
        <f aca="false">IF(G1035="","",G1035-H1035)</f>
        <v/>
      </c>
      <c r="J1035" s="36"/>
      <c r="K1035" s="37"/>
      <c r="L1035" s="33"/>
      <c r="M1035" s="29" t="str">
        <f aca="false">IF(G1035="","",I1035*K1035)</f>
        <v/>
      </c>
      <c r="N1035" s="32" t="str">
        <f aca="false">IF(G1035="","",IF(F1035="","Diğer",F1035))</f>
        <v/>
      </c>
    </row>
    <row r="1036" customFormat="false" ht="15" hidden="false" customHeight="false" outlineLevel="0" collapsed="false">
      <c r="A1036" s="33"/>
      <c r="B1036" s="34"/>
      <c r="C1036" s="33"/>
      <c r="D1036" s="33"/>
      <c r="E1036" s="33"/>
      <c r="F1036" s="33"/>
      <c r="G1036" s="35"/>
      <c r="H1036" s="35"/>
      <c r="I1036" s="29" t="str">
        <f aca="false">IF(G1036="","",G1036-H1036)</f>
        <v/>
      </c>
      <c r="J1036" s="36"/>
      <c r="K1036" s="37"/>
      <c r="L1036" s="33"/>
      <c r="M1036" s="29" t="str">
        <f aca="false">IF(G1036="","",I1036*K1036)</f>
        <v/>
      </c>
      <c r="N1036" s="32" t="str">
        <f aca="false">IF(G1036="","",IF(F1036="","Diğer",F1036))</f>
        <v/>
      </c>
    </row>
    <row r="1037" customFormat="false" ht="15" hidden="false" customHeight="false" outlineLevel="0" collapsed="false">
      <c r="A1037" s="33"/>
      <c r="B1037" s="34"/>
      <c r="C1037" s="33"/>
      <c r="D1037" s="33"/>
      <c r="E1037" s="33"/>
      <c r="F1037" s="33"/>
      <c r="G1037" s="35"/>
      <c r="H1037" s="35"/>
      <c r="I1037" s="29" t="str">
        <f aca="false">IF(G1037="","",G1037-H1037)</f>
        <v/>
      </c>
      <c r="J1037" s="36"/>
      <c r="K1037" s="37"/>
      <c r="L1037" s="33"/>
      <c r="M1037" s="29" t="str">
        <f aca="false">IF(G1037="","",I1037*K1037)</f>
        <v/>
      </c>
      <c r="N1037" s="32" t="str">
        <f aca="false">IF(G1037="","",IF(F1037="","Diğer",F1037))</f>
        <v/>
      </c>
    </row>
    <row r="1038" customFormat="false" ht="15" hidden="false" customHeight="false" outlineLevel="0" collapsed="false">
      <c r="A1038" s="33"/>
      <c r="B1038" s="34"/>
      <c r="C1038" s="33"/>
      <c r="D1038" s="33"/>
      <c r="E1038" s="33"/>
      <c r="F1038" s="33"/>
      <c r="G1038" s="35"/>
      <c r="H1038" s="35"/>
      <c r="I1038" s="29" t="str">
        <f aca="false">IF(G1038="","",G1038-H1038)</f>
        <v/>
      </c>
      <c r="J1038" s="36"/>
      <c r="K1038" s="37"/>
      <c r="L1038" s="33"/>
      <c r="M1038" s="29" t="str">
        <f aca="false">IF(G1038="","",I1038*K1038)</f>
        <v/>
      </c>
      <c r="N1038" s="32" t="str">
        <f aca="false">IF(G1038="","",IF(F1038="","Diğer",F1038))</f>
        <v/>
      </c>
    </row>
    <row r="1039" customFormat="false" ht="15" hidden="false" customHeight="false" outlineLevel="0" collapsed="false">
      <c r="A1039" s="33"/>
      <c r="B1039" s="34"/>
      <c r="C1039" s="33"/>
      <c r="D1039" s="33"/>
      <c r="E1039" s="33"/>
      <c r="F1039" s="33"/>
      <c r="G1039" s="35"/>
      <c r="H1039" s="35"/>
      <c r="I1039" s="29" t="str">
        <f aca="false">IF(G1039="","",G1039-H1039)</f>
        <v/>
      </c>
      <c r="J1039" s="36"/>
      <c r="K1039" s="37"/>
      <c r="L1039" s="33"/>
      <c r="M1039" s="29" t="str">
        <f aca="false">IF(G1039="","",I1039*K1039)</f>
        <v/>
      </c>
      <c r="N1039" s="32" t="str">
        <f aca="false">IF(G1039="","",IF(F1039="","Diğer",F1039))</f>
        <v/>
      </c>
    </row>
    <row r="1040" customFormat="false" ht="15" hidden="false" customHeight="false" outlineLevel="0" collapsed="false">
      <c r="A1040" s="33"/>
      <c r="B1040" s="34"/>
      <c r="C1040" s="33"/>
      <c r="D1040" s="33"/>
      <c r="E1040" s="33"/>
      <c r="F1040" s="33"/>
      <c r="G1040" s="35"/>
      <c r="H1040" s="35"/>
      <c r="I1040" s="29" t="str">
        <f aca="false">IF(G1040="","",G1040-H1040)</f>
        <v/>
      </c>
      <c r="J1040" s="36"/>
      <c r="K1040" s="37"/>
      <c r="L1040" s="33"/>
      <c r="M1040" s="29" t="str">
        <f aca="false">IF(G1040="","",I1040*K1040)</f>
        <v/>
      </c>
      <c r="N1040" s="32" t="str">
        <f aca="false">IF(G1040="","",IF(F1040="","Diğer",F1040))</f>
        <v/>
      </c>
    </row>
    <row r="1041" customFormat="false" ht="15" hidden="false" customHeight="false" outlineLevel="0" collapsed="false">
      <c r="A1041" s="33"/>
      <c r="B1041" s="34"/>
      <c r="C1041" s="33"/>
      <c r="D1041" s="33"/>
      <c r="E1041" s="33"/>
      <c r="F1041" s="33"/>
      <c r="G1041" s="35"/>
      <c r="H1041" s="35"/>
      <c r="I1041" s="29" t="str">
        <f aca="false">IF(G1041="","",G1041-H1041)</f>
        <v/>
      </c>
      <c r="J1041" s="36"/>
      <c r="K1041" s="37"/>
      <c r="L1041" s="33"/>
      <c r="M1041" s="29" t="str">
        <f aca="false">IF(G1041="","",I1041*K1041)</f>
        <v/>
      </c>
      <c r="N1041" s="32" t="str">
        <f aca="false">IF(G1041="","",IF(F1041="","Diğer",F1041))</f>
        <v/>
      </c>
    </row>
    <row r="1042" customFormat="false" ht="15" hidden="false" customHeight="false" outlineLevel="0" collapsed="false">
      <c r="A1042" s="33"/>
      <c r="B1042" s="34"/>
      <c r="C1042" s="33"/>
      <c r="D1042" s="33"/>
      <c r="E1042" s="33"/>
      <c r="F1042" s="33"/>
      <c r="G1042" s="35"/>
      <c r="H1042" s="35"/>
      <c r="I1042" s="29" t="str">
        <f aca="false">IF(G1042="","",G1042-H1042)</f>
        <v/>
      </c>
      <c r="J1042" s="36"/>
      <c r="K1042" s="37"/>
      <c r="L1042" s="33"/>
      <c r="M1042" s="29" t="str">
        <f aca="false">IF(G1042="","",I1042*K1042)</f>
        <v/>
      </c>
      <c r="N1042" s="32" t="str">
        <f aca="false">IF(G1042="","",IF(F1042="","Diğer",F1042))</f>
        <v/>
      </c>
    </row>
    <row r="1043" customFormat="false" ht="15" hidden="false" customHeight="false" outlineLevel="0" collapsed="false">
      <c r="A1043" s="33"/>
      <c r="B1043" s="34"/>
      <c r="C1043" s="33"/>
      <c r="D1043" s="33"/>
      <c r="E1043" s="33"/>
      <c r="F1043" s="33"/>
      <c r="G1043" s="35"/>
      <c r="H1043" s="35"/>
      <c r="I1043" s="29" t="str">
        <f aca="false">IF(G1043="","",G1043-H1043)</f>
        <v/>
      </c>
      <c r="J1043" s="36"/>
      <c r="K1043" s="37"/>
      <c r="L1043" s="33"/>
      <c r="M1043" s="29" t="str">
        <f aca="false">IF(G1043="","",I1043*K1043)</f>
        <v/>
      </c>
      <c r="N1043" s="32" t="str">
        <f aca="false">IF(G1043="","",IF(F1043="","Diğer",F1043))</f>
        <v/>
      </c>
    </row>
    <row r="1044" customFormat="false" ht="15" hidden="false" customHeight="false" outlineLevel="0" collapsed="false">
      <c r="A1044" s="33"/>
      <c r="B1044" s="34"/>
      <c r="C1044" s="33"/>
      <c r="D1044" s="33"/>
      <c r="E1044" s="33"/>
      <c r="F1044" s="33"/>
      <c r="G1044" s="35"/>
      <c r="H1044" s="35"/>
      <c r="I1044" s="29" t="str">
        <f aca="false">IF(G1044="","",G1044-H1044)</f>
        <v/>
      </c>
      <c r="J1044" s="36"/>
      <c r="K1044" s="37"/>
      <c r="L1044" s="33"/>
      <c r="M1044" s="29" t="str">
        <f aca="false">IF(G1044="","",I1044*K1044)</f>
        <v/>
      </c>
      <c r="N1044" s="32" t="str">
        <f aca="false">IF(G1044="","",IF(F1044="","Diğer",F1044))</f>
        <v/>
      </c>
    </row>
    <row r="1045" customFormat="false" ht="15" hidden="false" customHeight="false" outlineLevel="0" collapsed="false">
      <c r="A1045" s="33"/>
      <c r="B1045" s="34"/>
      <c r="C1045" s="33"/>
      <c r="D1045" s="33"/>
      <c r="E1045" s="33"/>
      <c r="F1045" s="33"/>
      <c r="G1045" s="35"/>
      <c r="H1045" s="35"/>
      <c r="I1045" s="29" t="str">
        <f aca="false">IF(G1045="","",G1045-H1045)</f>
        <v/>
      </c>
      <c r="J1045" s="36"/>
      <c r="K1045" s="37"/>
      <c r="L1045" s="33"/>
      <c r="M1045" s="29" t="str">
        <f aca="false">IF(G1045="","",I1045*K1045)</f>
        <v/>
      </c>
      <c r="N1045" s="32" t="str">
        <f aca="false">IF(G1045="","",IF(F1045="","Diğer",F1045))</f>
        <v/>
      </c>
    </row>
    <row r="1046" customFormat="false" ht="15" hidden="false" customHeight="false" outlineLevel="0" collapsed="false">
      <c r="A1046" s="33"/>
      <c r="B1046" s="34"/>
      <c r="C1046" s="33"/>
      <c r="D1046" s="33"/>
      <c r="E1046" s="33"/>
      <c r="F1046" s="33"/>
      <c r="G1046" s="35"/>
      <c r="H1046" s="35"/>
      <c r="I1046" s="29" t="str">
        <f aca="false">IF(G1046="","",G1046-H1046)</f>
        <v/>
      </c>
      <c r="J1046" s="36"/>
      <c r="K1046" s="37"/>
      <c r="L1046" s="33"/>
      <c r="M1046" s="29" t="str">
        <f aca="false">IF(G1046="","",I1046*K1046)</f>
        <v/>
      </c>
      <c r="N1046" s="32" t="str">
        <f aca="false">IF(G1046="","",IF(F1046="","Diğer",F1046))</f>
        <v/>
      </c>
    </row>
    <row r="1047" customFormat="false" ht="15" hidden="false" customHeight="false" outlineLevel="0" collapsed="false">
      <c r="A1047" s="33"/>
      <c r="B1047" s="34"/>
      <c r="C1047" s="33"/>
      <c r="D1047" s="33"/>
      <c r="E1047" s="33"/>
      <c r="F1047" s="33"/>
      <c r="G1047" s="35"/>
      <c r="H1047" s="35"/>
      <c r="I1047" s="29" t="str">
        <f aca="false">IF(G1047="","",G1047-H1047)</f>
        <v/>
      </c>
      <c r="J1047" s="36"/>
      <c r="K1047" s="37"/>
      <c r="L1047" s="33"/>
      <c r="M1047" s="29" t="str">
        <f aca="false">IF(G1047="","",I1047*K1047)</f>
        <v/>
      </c>
      <c r="N1047" s="32" t="str">
        <f aca="false">IF(G1047="","",IF(F1047="","Diğer",F1047))</f>
        <v/>
      </c>
    </row>
    <row r="1048" customFormat="false" ht="15" hidden="false" customHeight="false" outlineLevel="0" collapsed="false">
      <c r="A1048" s="33"/>
      <c r="B1048" s="34"/>
      <c r="C1048" s="33"/>
      <c r="D1048" s="33"/>
      <c r="E1048" s="33"/>
      <c r="F1048" s="33"/>
      <c r="G1048" s="35"/>
      <c r="H1048" s="35"/>
      <c r="I1048" s="29" t="str">
        <f aca="false">IF(G1048="","",G1048-H1048)</f>
        <v/>
      </c>
      <c r="J1048" s="36"/>
      <c r="K1048" s="37"/>
      <c r="L1048" s="33"/>
      <c r="M1048" s="29" t="str">
        <f aca="false">IF(G1048="","",I1048*K1048)</f>
        <v/>
      </c>
      <c r="N1048" s="32" t="str">
        <f aca="false">IF(G1048="","",IF(F1048="","Diğer",F1048))</f>
        <v/>
      </c>
    </row>
    <row r="1049" customFormat="false" ht="15" hidden="false" customHeight="false" outlineLevel="0" collapsed="false">
      <c r="A1049" s="33"/>
      <c r="B1049" s="34"/>
      <c r="C1049" s="33"/>
      <c r="D1049" s="33"/>
      <c r="E1049" s="33"/>
      <c r="F1049" s="33"/>
      <c r="G1049" s="35"/>
      <c r="H1049" s="35"/>
      <c r="I1049" s="29" t="str">
        <f aca="false">IF(G1049="","",G1049-H1049)</f>
        <v/>
      </c>
      <c r="J1049" s="36"/>
      <c r="K1049" s="37"/>
      <c r="L1049" s="33"/>
      <c r="M1049" s="29" t="str">
        <f aca="false">IF(G1049="","",I1049*K1049)</f>
        <v/>
      </c>
      <c r="N1049" s="32" t="str">
        <f aca="false">IF(G1049="","",IF(F1049="","Diğer",F1049))</f>
        <v/>
      </c>
    </row>
    <row r="1050" customFormat="false" ht="15" hidden="false" customHeight="false" outlineLevel="0" collapsed="false">
      <c r="A1050" s="33"/>
      <c r="B1050" s="34"/>
      <c r="C1050" s="33"/>
      <c r="D1050" s="33"/>
      <c r="E1050" s="33"/>
      <c r="F1050" s="33"/>
      <c r="G1050" s="35"/>
      <c r="H1050" s="35"/>
      <c r="I1050" s="29" t="str">
        <f aca="false">IF(G1050="","",G1050-H1050)</f>
        <v/>
      </c>
      <c r="J1050" s="36"/>
      <c r="K1050" s="37"/>
      <c r="L1050" s="33"/>
      <c r="M1050" s="29" t="str">
        <f aca="false">IF(G1050="","",I1050*K1050)</f>
        <v/>
      </c>
      <c r="N1050" s="32" t="str">
        <f aca="false">IF(G1050="","",IF(F1050="","Diğer",F1050))</f>
        <v/>
      </c>
    </row>
    <row r="1051" customFormat="false" ht="15" hidden="false" customHeight="false" outlineLevel="0" collapsed="false">
      <c r="A1051" s="33"/>
      <c r="B1051" s="34"/>
      <c r="C1051" s="33"/>
      <c r="D1051" s="33"/>
      <c r="E1051" s="33"/>
      <c r="F1051" s="33"/>
      <c r="G1051" s="35"/>
      <c r="H1051" s="35"/>
      <c r="I1051" s="29" t="str">
        <f aca="false">IF(G1051="","",G1051-H1051)</f>
        <v/>
      </c>
      <c r="J1051" s="36"/>
      <c r="K1051" s="37"/>
      <c r="L1051" s="33"/>
      <c r="M1051" s="29" t="str">
        <f aca="false">IF(G1051="","",I1051*K1051)</f>
        <v/>
      </c>
      <c r="N1051" s="32" t="str">
        <f aca="false">IF(G1051="","",IF(F1051="","Diğer",F1051))</f>
        <v/>
      </c>
    </row>
    <row r="1052" customFormat="false" ht="15" hidden="false" customHeight="false" outlineLevel="0" collapsed="false">
      <c r="A1052" s="33"/>
      <c r="B1052" s="34"/>
      <c r="C1052" s="33"/>
      <c r="D1052" s="33"/>
      <c r="E1052" s="33"/>
      <c r="F1052" s="33"/>
      <c r="G1052" s="35"/>
      <c r="H1052" s="35"/>
      <c r="I1052" s="29" t="str">
        <f aca="false">IF(G1052="","",G1052-H1052)</f>
        <v/>
      </c>
      <c r="J1052" s="36"/>
      <c r="K1052" s="37"/>
      <c r="L1052" s="33"/>
      <c r="M1052" s="29" t="str">
        <f aca="false">IF(G1052="","",I1052*K1052)</f>
        <v/>
      </c>
      <c r="N1052" s="32" t="str">
        <f aca="false">IF(G1052="","",IF(F1052="","Diğer",F1052))</f>
        <v/>
      </c>
    </row>
    <row r="1053" customFormat="false" ht="15" hidden="false" customHeight="false" outlineLevel="0" collapsed="false">
      <c r="A1053" s="33"/>
      <c r="B1053" s="34"/>
      <c r="C1053" s="33"/>
      <c r="D1053" s="33"/>
      <c r="E1053" s="33"/>
      <c r="F1053" s="33"/>
      <c r="G1053" s="35"/>
      <c r="H1053" s="35"/>
      <c r="I1053" s="29" t="str">
        <f aca="false">IF(G1053="","",G1053-H1053)</f>
        <v/>
      </c>
      <c r="J1053" s="36"/>
      <c r="K1053" s="37"/>
      <c r="L1053" s="33"/>
      <c r="M1053" s="29" t="str">
        <f aca="false">IF(G1053="","",I1053*K1053)</f>
        <v/>
      </c>
      <c r="N1053" s="32" t="str">
        <f aca="false">IF(G1053="","",IF(F1053="","Diğer",F1053))</f>
        <v/>
      </c>
    </row>
    <row r="1054" customFormat="false" ht="15" hidden="false" customHeight="false" outlineLevel="0" collapsed="false">
      <c r="A1054" s="33"/>
      <c r="B1054" s="34"/>
      <c r="C1054" s="33"/>
      <c r="D1054" s="33"/>
      <c r="E1054" s="33"/>
      <c r="F1054" s="33"/>
      <c r="G1054" s="35"/>
      <c r="H1054" s="35"/>
      <c r="I1054" s="29" t="str">
        <f aca="false">IF(G1054="","",G1054-H1054)</f>
        <v/>
      </c>
      <c r="J1054" s="36"/>
      <c r="K1054" s="37"/>
      <c r="L1054" s="33"/>
      <c r="M1054" s="29" t="str">
        <f aca="false">IF(G1054="","",I1054*K1054)</f>
        <v/>
      </c>
      <c r="N1054" s="32" t="str">
        <f aca="false">IF(G1054="","",IF(F1054="","Diğer",F1054))</f>
        <v/>
      </c>
    </row>
    <row r="1055" customFormat="false" ht="15" hidden="false" customHeight="false" outlineLevel="0" collapsed="false">
      <c r="A1055" s="33"/>
      <c r="B1055" s="34"/>
      <c r="C1055" s="33"/>
      <c r="D1055" s="33"/>
      <c r="E1055" s="33"/>
      <c r="F1055" s="33"/>
      <c r="G1055" s="35"/>
      <c r="H1055" s="35"/>
      <c r="I1055" s="29" t="str">
        <f aca="false">IF(G1055="","",G1055-H1055)</f>
        <v/>
      </c>
      <c r="J1055" s="36"/>
      <c r="K1055" s="37"/>
      <c r="L1055" s="33"/>
      <c r="M1055" s="29" t="str">
        <f aca="false">IF(G1055="","",I1055*K1055)</f>
        <v/>
      </c>
      <c r="N1055" s="32" t="str">
        <f aca="false">IF(G1055="","",IF(F1055="","Diğer",F1055))</f>
        <v/>
      </c>
    </row>
    <row r="1056" customFormat="false" ht="15" hidden="false" customHeight="false" outlineLevel="0" collapsed="false">
      <c r="A1056" s="33"/>
      <c r="B1056" s="34"/>
      <c r="C1056" s="33"/>
      <c r="D1056" s="33"/>
      <c r="E1056" s="33"/>
      <c r="F1056" s="33"/>
      <c r="G1056" s="35"/>
      <c r="H1056" s="35"/>
      <c r="I1056" s="29" t="str">
        <f aca="false">IF(G1056="","",G1056-H1056)</f>
        <v/>
      </c>
      <c r="J1056" s="36"/>
      <c r="K1056" s="37"/>
      <c r="L1056" s="33"/>
      <c r="M1056" s="29" t="str">
        <f aca="false">IF(G1056="","",I1056*K1056)</f>
        <v/>
      </c>
      <c r="N1056" s="32" t="str">
        <f aca="false">IF(G1056="","",IF(F1056="","Diğer",F1056))</f>
        <v/>
      </c>
    </row>
    <row r="1057" customFormat="false" ht="15" hidden="false" customHeight="false" outlineLevel="0" collapsed="false">
      <c r="A1057" s="33"/>
      <c r="B1057" s="34"/>
      <c r="C1057" s="33"/>
      <c r="D1057" s="33"/>
      <c r="E1057" s="33"/>
      <c r="F1057" s="33"/>
      <c r="G1057" s="35"/>
      <c r="H1057" s="35"/>
      <c r="I1057" s="29" t="str">
        <f aca="false">IF(G1057="","",G1057-H1057)</f>
        <v/>
      </c>
      <c r="J1057" s="36"/>
      <c r="K1057" s="37"/>
      <c r="L1057" s="33"/>
      <c r="M1057" s="29" t="str">
        <f aca="false">IF(G1057="","",I1057*K1057)</f>
        <v/>
      </c>
      <c r="N1057" s="32" t="str">
        <f aca="false">IF(G1057="","",IF(F1057="","Diğer",F1057))</f>
        <v/>
      </c>
    </row>
    <row r="1058" customFormat="false" ht="15" hidden="false" customHeight="false" outlineLevel="0" collapsed="false">
      <c r="A1058" s="33"/>
      <c r="B1058" s="34"/>
      <c r="C1058" s="33"/>
      <c r="D1058" s="33"/>
      <c r="E1058" s="33"/>
      <c r="F1058" s="33"/>
      <c r="G1058" s="35"/>
      <c r="H1058" s="35"/>
      <c r="I1058" s="29" t="str">
        <f aca="false">IF(G1058="","",G1058-H1058)</f>
        <v/>
      </c>
      <c r="J1058" s="36"/>
      <c r="K1058" s="37"/>
      <c r="L1058" s="33"/>
      <c r="M1058" s="29" t="str">
        <f aca="false">IF(G1058="","",I1058*K1058)</f>
        <v/>
      </c>
      <c r="N1058" s="32" t="str">
        <f aca="false">IF(G1058="","",IF(F1058="","Diğer",F1058))</f>
        <v/>
      </c>
    </row>
    <row r="1059" customFormat="false" ht="15" hidden="false" customHeight="false" outlineLevel="0" collapsed="false">
      <c r="A1059" s="33"/>
      <c r="B1059" s="34"/>
      <c r="C1059" s="33"/>
      <c r="D1059" s="33"/>
      <c r="E1059" s="33"/>
      <c r="F1059" s="33"/>
      <c r="G1059" s="35"/>
      <c r="H1059" s="35"/>
      <c r="I1059" s="29" t="str">
        <f aca="false">IF(G1059="","",G1059-H1059)</f>
        <v/>
      </c>
      <c r="J1059" s="36"/>
      <c r="K1059" s="37"/>
      <c r="L1059" s="33"/>
      <c r="M1059" s="29" t="str">
        <f aca="false">IF(G1059="","",I1059*K1059)</f>
        <v/>
      </c>
      <c r="N1059" s="32" t="str">
        <f aca="false">IF(G1059="","",IF(F1059="","Diğer",F1059))</f>
        <v/>
      </c>
    </row>
    <row r="1060" customFormat="false" ht="15" hidden="false" customHeight="false" outlineLevel="0" collapsed="false">
      <c r="A1060" s="33"/>
      <c r="B1060" s="34"/>
      <c r="C1060" s="33"/>
      <c r="D1060" s="33"/>
      <c r="E1060" s="33"/>
      <c r="F1060" s="33"/>
      <c r="G1060" s="35"/>
      <c r="H1060" s="35"/>
      <c r="I1060" s="29" t="str">
        <f aca="false">IF(G1060="","",G1060-H1060)</f>
        <v/>
      </c>
      <c r="J1060" s="36"/>
      <c r="K1060" s="37"/>
      <c r="L1060" s="33"/>
      <c r="M1060" s="29" t="str">
        <f aca="false">IF(G1060="","",I1060*K1060)</f>
        <v/>
      </c>
      <c r="N1060" s="32" t="str">
        <f aca="false">IF(G1060="","",IF(F1060="","Diğer",F1060))</f>
        <v/>
      </c>
    </row>
    <row r="1061" customFormat="false" ht="15" hidden="false" customHeight="false" outlineLevel="0" collapsed="false">
      <c r="A1061" s="33"/>
      <c r="B1061" s="34"/>
      <c r="C1061" s="33"/>
      <c r="D1061" s="33"/>
      <c r="E1061" s="33"/>
      <c r="F1061" s="33"/>
      <c r="G1061" s="35"/>
      <c r="H1061" s="35"/>
      <c r="I1061" s="29" t="str">
        <f aca="false">IF(G1061="","",G1061-H1061)</f>
        <v/>
      </c>
      <c r="J1061" s="36"/>
      <c r="K1061" s="37"/>
      <c r="L1061" s="33"/>
      <c r="M1061" s="29" t="str">
        <f aca="false">IF(G1061="","",I1061*K1061)</f>
        <v/>
      </c>
      <c r="N1061" s="32" t="str">
        <f aca="false">IF(G1061="","",IF(F1061="","Diğer",F1061))</f>
        <v/>
      </c>
    </row>
    <row r="1062" customFormat="false" ht="15" hidden="false" customHeight="false" outlineLevel="0" collapsed="false">
      <c r="A1062" s="33"/>
      <c r="B1062" s="34"/>
      <c r="C1062" s="33"/>
      <c r="D1062" s="33"/>
      <c r="E1062" s="33"/>
      <c r="F1062" s="33"/>
      <c r="G1062" s="35"/>
      <c r="H1062" s="35"/>
      <c r="I1062" s="29" t="str">
        <f aca="false">IF(G1062="","",G1062-H1062)</f>
        <v/>
      </c>
      <c r="J1062" s="36"/>
      <c r="K1062" s="37"/>
      <c r="L1062" s="33"/>
      <c r="M1062" s="29" t="str">
        <f aca="false">IF(G1062="","",I1062*K1062)</f>
        <v/>
      </c>
      <c r="N1062" s="32" t="str">
        <f aca="false">IF(G1062="","",IF(F1062="","Diğer",F1062))</f>
        <v/>
      </c>
    </row>
    <row r="1063" customFormat="false" ht="15" hidden="false" customHeight="false" outlineLevel="0" collapsed="false">
      <c r="A1063" s="33"/>
      <c r="B1063" s="34"/>
      <c r="C1063" s="33"/>
      <c r="D1063" s="33"/>
      <c r="E1063" s="33"/>
      <c r="F1063" s="33"/>
      <c r="G1063" s="35"/>
      <c r="H1063" s="35"/>
      <c r="I1063" s="29" t="str">
        <f aca="false">IF(G1063="","",G1063-H1063)</f>
        <v/>
      </c>
      <c r="J1063" s="36"/>
      <c r="K1063" s="37"/>
      <c r="L1063" s="33"/>
      <c r="M1063" s="29" t="str">
        <f aca="false">IF(G1063="","",I1063*K1063)</f>
        <v/>
      </c>
      <c r="N1063" s="32" t="str">
        <f aca="false">IF(G1063="","",IF(F1063="","Diğer",F1063))</f>
        <v/>
      </c>
    </row>
    <row r="1064" customFormat="false" ht="15" hidden="false" customHeight="false" outlineLevel="0" collapsed="false">
      <c r="A1064" s="33"/>
      <c r="B1064" s="34"/>
      <c r="C1064" s="33"/>
      <c r="D1064" s="33"/>
      <c r="E1064" s="33"/>
      <c r="F1064" s="33"/>
      <c r="G1064" s="35"/>
      <c r="H1064" s="35"/>
      <c r="I1064" s="29" t="str">
        <f aca="false">IF(G1064="","",G1064-H1064)</f>
        <v/>
      </c>
      <c r="J1064" s="36"/>
      <c r="K1064" s="37"/>
      <c r="L1064" s="33"/>
      <c r="M1064" s="29" t="str">
        <f aca="false">IF(G1064="","",I1064*K1064)</f>
        <v/>
      </c>
      <c r="N1064" s="32" t="str">
        <f aca="false">IF(G1064="","",IF(F1064="","Diğer",F1064))</f>
        <v/>
      </c>
    </row>
    <row r="1065" customFormat="false" ht="15" hidden="false" customHeight="false" outlineLevel="0" collapsed="false">
      <c r="A1065" s="33"/>
      <c r="B1065" s="34"/>
      <c r="C1065" s="33"/>
      <c r="D1065" s="33"/>
      <c r="E1065" s="33"/>
      <c r="F1065" s="33"/>
      <c r="G1065" s="35"/>
      <c r="H1065" s="35"/>
      <c r="I1065" s="29" t="str">
        <f aca="false">IF(G1065="","",G1065-H1065)</f>
        <v/>
      </c>
      <c r="J1065" s="36"/>
      <c r="K1065" s="37"/>
      <c r="L1065" s="33"/>
      <c r="M1065" s="29" t="str">
        <f aca="false">IF(G1065="","",I1065*K1065)</f>
        <v/>
      </c>
      <c r="N1065" s="32" t="str">
        <f aca="false">IF(G1065="","",IF(F1065="","Diğer",F1065))</f>
        <v/>
      </c>
    </row>
    <row r="1066" customFormat="false" ht="15" hidden="false" customHeight="false" outlineLevel="0" collapsed="false">
      <c r="A1066" s="33"/>
      <c r="B1066" s="34"/>
      <c r="C1066" s="33"/>
      <c r="D1066" s="33"/>
      <c r="E1066" s="33"/>
      <c r="F1066" s="33"/>
      <c r="G1066" s="35"/>
      <c r="H1066" s="35"/>
      <c r="I1066" s="29" t="str">
        <f aca="false">IF(G1066="","",G1066-H1066)</f>
        <v/>
      </c>
      <c r="J1066" s="36"/>
      <c r="K1066" s="37"/>
      <c r="L1066" s="33"/>
      <c r="M1066" s="29" t="str">
        <f aca="false">IF(G1066="","",I1066*K1066)</f>
        <v/>
      </c>
      <c r="N1066" s="32" t="str">
        <f aca="false">IF(G1066="","",IF(F1066="","Diğer",F1066))</f>
        <v/>
      </c>
    </row>
    <row r="1067" customFormat="false" ht="15" hidden="false" customHeight="false" outlineLevel="0" collapsed="false">
      <c r="A1067" s="33"/>
      <c r="B1067" s="34"/>
      <c r="C1067" s="33"/>
      <c r="D1067" s="33"/>
      <c r="E1067" s="33"/>
      <c r="F1067" s="33"/>
      <c r="G1067" s="35"/>
      <c r="H1067" s="35"/>
      <c r="I1067" s="29" t="str">
        <f aca="false">IF(G1067="","",G1067-H1067)</f>
        <v/>
      </c>
      <c r="J1067" s="36"/>
      <c r="K1067" s="37"/>
      <c r="L1067" s="33"/>
      <c r="M1067" s="29" t="str">
        <f aca="false">IF(G1067="","",I1067*K1067)</f>
        <v/>
      </c>
      <c r="N1067" s="32" t="str">
        <f aca="false">IF(G1067="","",IF(F1067="","Diğer",F1067))</f>
        <v/>
      </c>
    </row>
    <row r="1068" customFormat="false" ht="15" hidden="false" customHeight="false" outlineLevel="0" collapsed="false">
      <c r="A1068" s="33"/>
      <c r="B1068" s="34"/>
      <c r="C1068" s="33"/>
      <c r="D1068" s="33"/>
      <c r="E1068" s="33"/>
      <c r="F1068" s="33"/>
      <c r="G1068" s="35"/>
      <c r="H1068" s="35"/>
      <c r="I1068" s="29" t="str">
        <f aca="false">IF(G1068="","",G1068-H1068)</f>
        <v/>
      </c>
      <c r="J1068" s="36"/>
      <c r="K1068" s="37"/>
      <c r="L1068" s="33"/>
      <c r="M1068" s="29" t="str">
        <f aca="false">IF(G1068="","",I1068*K1068)</f>
        <v/>
      </c>
      <c r="N1068" s="32" t="str">
        <f aca="false">IF(G1068="","",IF(F1068="","Diğer",F1068))</f>
        <v/>
      </c>
    </row>
    <row r="1069" customFormat="false" ht="15" hidden="false" customHeight="false" outlineLevel="0" collapsed="false">
      <c r="A1069" s="33"/>
      <c r="B1069" s="34"/>
      <c r="C1069" s="33"/>
      <c r="D1069" s="33"/>
      <c r="E1069" s="33"/>
      <c r="F1069" s="33"/>
      <c r="G1069" s="35"/>
      <c r="H1069" s="35"/>
      <c r="I1069" s="29" t="str">
        <f aca="false">IF(G1069="","",G1069-H1069)</f>
        <v/>
      </c>
      <c r="J1069" s="36"/>
      <c r="K1069" s="37"/>
      <c r="L1069" s="33"/>
      <c r="M1069" s="29" t="str">
        <f aca="false">IF(G1069="","",I1069*K1069)</f>
        <v/>
      </c>
      <c r="N1069" s="32" t="str">
        <f aca="false">IF(G1069="","",IF(F1069="","Diğer",F1069))</f>
        <v/>
      </c>
    </row>
    <row r="1070" customFormat="false" ht="15" hidden="false" customHeight="false" outlineLevel="0" collapsed="false">
      <c r="A1070" s="33"/>
      <c r="B1070" s="34"/>
      <c r="C1070" s="33"/>
      <c r="D1070" s="33"/>
      <c r="E1070" s="33"/>
      <c r="F1070" s="33"/>
      <c r="G1070" s="35"/>
      <c r="H1070" s="35"/>
      <c r="I1070" s="29" t="str">
        <f aca="false">IF(G1070="","",G1070-H1070)</f>
        <v/>
      </c>
      <c r="J1070" s="36"/>
      <c r="K1070" s="37"/>
      <c r="L1070" s="33"/>
      <c r="M1070" s="29" t="str">
        <f aca="false">IF(G1070="","",I1070*K1070)</f>
        <v/>
      </c>
      <c r="N1070" s="32" t="str">
        <f aca="false">IF(G1070="","",IF(F1070="","Diğer",F1070))</f>
        <v/>
      </c>
    </row>
    <row r="1071" customFormat="false" ht="15" hidden="false" customHeight="false" outlineLevel="0" collapsed="false">
      <c r="A1071" s="33"/>
      <c r="B1071" s="34"/>
      <c r="C1071" s="33"/>
      <c r="D1071" s="33"/>
      <c r="E1071" s="33"/>
      <c r="F1071" s="33"/>
      <c r="G1071" s="35"/>
      <c r="H1071" s="35"/>
      <c r="I1071" s="29" t="str">
        <f aca="false">IF(G1071="","",G1071-H1071)</f>
        <v/>
      </c>
      <c r="J1071" s="36"/>
      <c r="K1071" s="37"/>
      <c r="L1071" s="33"/>
      <c r="M1071" s="29" t="str">
        <f aca="false">IF(G1071="","",I1071*K1071)</f>
        <v/>
      </c>
      <c r="N1071" s="32" t="str">
        <f aca="false">IF(G1071="","",IF(F1071="","Diğer",F1071))</f>
        <v/>
      </c>
    </row>
    <row r="1072" customFormat="false" ht="15" hidden="false" customHeight="false" outlineLevel="0" collapsed="false">
      <c r="A1072" s="33"/>
      <c r="B1072" s="34"/>
      <c r="C1072" s="33"/>
      <c r="D1072" s="33"/>
      <c r="E1072" s="33"/>
      <c r="F1072" s="33"/>
      <c r="G1072" s="35"/>
      <c r="H1072" s="35"/>
      <c r="I1072" s="29" t="str">
        <f aca="false">IF(G1072="","",G1072-H1072)</f>
        <v/>
      </c>
      <c r="J1072" s="36"/>
      <c r="K1072" s="37"/>
      <c r="L1072" s="33"/>
      <c r="M1072" s="29" t="str">
        <f aca="false">IF(G1072="","",I1072*K1072)</f>
        <v/>
      </c>
      <c r="N1072" s="32" t="str">
        <f aca="false">IF(G1072="","",IF(F1072="","Diğer",F1072))</f>
        <v/>
      </c>
    </row>
    <row r="1073" customFormat="false" ht="15" hidden="false" customHeight="false" outlineLevel="0" collapsed="false">
      <c r="A1073" s="33"/>
      <c r="B1073" s="34"/>
      <c r="C1073" s="33"/>
      <c r="D1073" s="33"/>
      <c r="E1073" s="33"/>
      <c r="F1073" s="33"/>
      <c r="G1073" s="35"/>
      <c r="H1073" s="35"/>
      <c r="I1073" s="29" t="str">
        <f aca="false">IF(G1073="","",G1073-H1073)</f>
        <v/>
      </c>
      <c r="J1073" s="36"/>
      <c r="K1073" s="37"/>
      <c r="L1073" s="33"/>
      <c r="M1073" s="29" t="str">
        <f aca="false">IF(G1073="","",I1073*K1073)</f>
        <v/>
      </c>
      <c r="N1073" s="32" t="str">
        <f aca="false">IF(G1073="","",IF(F1073="","Diğer",F1073))</f>
        <v/>
      </c>
    </row>
    <row r="1074" customFormat="false" ht="15" hidden="false" customHeight="false" outlineLevel="0" collapsed="false">
      <c r="A1074" s="33"/>
      <c r="B1074" s="34"/>
      <c r="C1074" s="33"/>
      <c r="D1074" s="33"/>
      <c r="E1074" s="33"/>
      <c r="F1074" s="33"/>
      <c r="G1074" s="35"/>
      <c r="H1074" s="35"/>
      <c r="I1074" s="29" t="str">
        <f aca="false">IF(G1074="","",G1074-H1074)</f>
        <v/>
      </c>
      <c r="J1074" s="36"/>
      <c r="K1074" s="37"/>
      <c r="L1074" s="33"/>
      <c r="M1074" s="29" t="str">
        <f aca="false">IF(G1074="","",I1074*K1074)</f>
        <v/>
      </c>
      <c r="N1074" s="32" t="str">
        <f aca="false">IF(G1074="","",IF(F1074="","Diğer",F1074))</f>
        <v/>
      </c>
    </row>
    <row r="1075" customFormat="false" ht="15" hidden="false" customHeight="false" outlineLevel="0" collapsed="false">
      <c r="A1075" s="33"/>
      <c r="B1075" s="34"/>
      <c r="C1075" s="33"/>
      <c r="D1075" s="33"/>
      <c r="E1075" s="33"/>
      <c r="F1075" s="33"/>
      <c r="G1075" s="35"/>
      <c r="H1075" s="35"/>
      <c r="I1075" s="29" t="str">
        <f aca="false">IF(G1075="","",G1075-H1075)</f>
        <v/>
      </c>
      <c r="J1075" s="36"/>
      <c r="K1075" s="37"/>
      <c r="L1075" s="33"/>
      <c r="M1075" s="29" t="str">
        <f aca="false">IF(G1075="","",I1075*K1075)</f>
        <v/>
      </c>
      <c r="N1075" s="32" t="str">
        <f aca="false">IF(G1075="","",IF(F1075="","Diğer",F1075))</f>
        <v/>
      </c>
    </row>
    <row r="1076" customFormat="false" ht="15" hidden="false" customHeight="false" outlineLevel="0" collapsed="false">
      <c r="A1076" s="33"/>
      <c r="B1076" s="34"/>
      <c r="C1076" s="33"/>
      <c r="D1076" s="33"/>
      <c r="E1076" s="33"/>
      <c r="F1076" s="33"/>
      <c r="G1076" s="35"/>
      <c r="H1076" s="35"/>
      <c r="I1076" s="29" t="str">
        <f aca="false">IF(G1076="","",G1076-H1076)</f>
        <v/>
      </c>
      <c r="J1076" s="36"/>
      <c r="K1076" s="37"/>
      <c r="L1076" s="33"/>
      <c r="M1076" s="29" t="str">
        <f aca="false">IF(G1076="","",I1076*K1076)</f>
        <v/>
      </c>
      <c r="N1076" s="32" t="str">
        <f aca="false">IF(G1076="","",IF(F1076="","Diğer",F1076))</f>
        <v/>
      </c>
    </row>
    <row r="1077" customFormat="false" ht="15" hidden="false" customHeight="false" outlineLevel="0" collapsed="false">
      <c r="A1077" s="33"/>
      <c r="B1077" s="34"/>
      <c r="C1077" s="33"/>
      <c r="D1077" s="33"/>
      <c r="E1077" s="33"/>
      <c r="F1077" s="33"/>
      <c r="G1077" s="35"/>
      <c r="H1077" s="35"/>
      <c r="I1077" s="29" t="str">
        <f aca="false">IF(G1077="","",G1077-H1077)</f>
        <v/>
      </c>
      <c r="J1077" s="36"/>
      <c r="K1077" s="37"/>
      <c r="L1077" s="33"/>
      <c r="M1077" s="29" t="str">
        <f aca="false">IF(G1077="","",I1077*K1077)</f>
        <v/>
      </c>
      <c r="N1077" s="32" t="str">
        <f aca="false">IF(G1077="","",IF(F1077="","Diğer",F1077))</f>
        <v/>
      </c>
    </row>
    <row r="1078" customFormat="false" ht="15" hidden="false" customHeight="false" outlineLevel="0" collapsed="false">
      <c r="A1078" s="33"/>
      <c r="B1078" s="34"/>
      <c r="C1078" s="33"/>
      <c r="D1078" s="33"/>
      <c r="E1078" s="33"/>
      <c r="F1078" s="33"/>
      <c r="G1078" s="35"/>
      <c r="H1078" s="35"/>
      <c r="I1078" s="29" t="str">
        <f aca="false">IF(G1078="","",G1078-H1078)</f>
        <v/>
      </c>
      <c r="J1078" s="36"/>
      <c r="K1078" s="37"/>
      <c r="L1078" s="33"/>
      <c r="M1078" s="29" t="str">
        <f aca="false">IF(G1078="","",I1078*K1078)</f>
        <v/>
      </c>
      <c r="N1078" s="32" t="str">
        <f aca="false">IF(G1078="","",IF(F1078="","Diğer",F1078))</f>
        <v/>
      </c>
    </row>
    <row r="1079" customFormat="false" ht="15" hidden="false" customHeight="false" outlineLevel="0" collapsed="false">
      <c r="A1079" s="33"/>
      <c r="B1079" s="34"/>
      <c r="C1079" s="33"/>
      <c r="D1079" s="33"/>
      <c r="E1079" s="33"/>
      <c r="F1079" s="33"/>
      <c r="G1079" s="35"/>
      <c r="H1079" s="35"/>
      <c r="I1079" s="29" t="str">
        <f aca="false">IF(G1079="","",G1079-H1079)</f>
        <v/>
      </c>
      <c r="J1079" s="36"/>
      <c r="K1079" s="37"/>
      <c r="L1079" s="33"/>
      <c r="M1079" s="29" t="str">
        <f aca="false">IF(G1079="","",I1079*K1079)</f>
        <v/>
      </c>
      <c r="N1079" s="32" t="str">
        <f aca="false">IF(G1079="","",IF(F1079="","Diğer",F1079))</f>
        <v/>
      </c>
    </row>
    <row r="1080" customFormat="false" ht="15" hidden="false" customHeight="false" outlineLevel="0" collapsed="false">
      <c r="A1080" s="33"/>
      <c r="B1080" s="34"/>
      <c r="C1080" s="33"/>
      <c r="D1080" s="33"/>
      <c r="E1080" s="33"/>
      <c r="F1080" s="33"/>
      <c r="G1080" s="35"/>
      <c r="H1080" s="35"/>
      <c r="I1080" s="29" t="str">
        <f aca="false">IF(G1080="","",G1080-H1080)</f>
        <v/>
      </c>
      <c r="J1080" s="36"/>
      <c r="K1080" s="37"/>
      <c r="L1080" s="33"/>
      <c r="M1080" s="29" t="str">
        <f aca="false">IF(G1080="","",I1080*K1080)</f>
        <v/>
      </c>
      <c r="N1080" s="32" t="str">
        <f aca="false">IF(G1080="","",IF(F1080="","Diğer",F1080))</f>
        <v/>
      </c>
    </row>
    <row r="1081" customFormat="false" ht="15" hidden="false" customHeight="false" outlineLevel="0" collapsed="false">
      <c r="A1081" s="33"/>
      <c r="B1081" s="34"/>
      <c r="C1081" s="33"/>
      <c r="D1081" s="33"/>
      <c r="E1081" s="33"/>
      <c r="F1081" s="33"/>
      <c r="G1081" s="35"/>
      <c r="H1081" s="35"/>
      <c r="I1081" s="29" t="str">
        <f aca="false">IF(G1081="","",G1081-H1081)</f>
        <v/>
      </c>
      <c r="J1081" s="36"/>
      <c r="K1081" s="37"/>
      <c r="L1081" s="33"/>
      <c r="M1081" s="29" t="str">
        <f aca="false">IF(G1081="","",I1081*K1081)</f>
        <v/>
      </c>
      <c r="N1081" s="32" t="str">
        <f aca="false">IF(G1081="","",IF(F1081="","Diğer",F1081))</f>
        <v/>
      </c>
    </row>
    <row r="1082" customFormat="false" ht="15" hidden="false" customHeight="false" outlineLevel="0" collapsed="false">
      <c r="A1082" s="33"/>
      <c r="B1082" s="34"/>
      <c r="C1082" s="33"/>
      <c r="D1082" s="33"/>
      <c r="E1082" s="33"/>
      <c r="F1082" s="33"/>
      <c r="G1082" s="35"/>
      <c r="H1082" s="35"/>
      <c r="I1082" s="29" t="str">
        <f aca="false">IF(G1082="","",G1082-H1082)</f>
        <v/>
      </c>
      <c r="J1082" s="36"/>
      <c r="K1082" s="37"/>
      <c r="L1082" s="33"/>
      <c r="M1082" s="29" t="str">
        <f aca="false">IF(G1082="","",I1082*K1082)</f>
        <v/>
      </c>
      <c r="N1082" s="32" t="str">
        <f aca="false">IF(G1082="","",IF(F1082="","Diğer",F1082))</f>
        <v/>
      </c>
    </row>
    <row r="1083" customFormat="false" ht="15" hidden="false" customHeight="false" outlineLevel="0" collapsed="false">
      <c r="A1083" s="33"/>
      <c r="B1083" s="34"/>
      <c r="C1083" s="33"/>
      <c r="D1083" s="33"/>
      <c r="E1083" s="33"/>
      <c r="F1083" s="33"/>
      <c r="G1083" s="35"/>
      <c r="H1083" s="35"/>
      <c r="I1083" s="29" t="str">
        <f aca="false">IF(G1083="","",G1083-H1083)</f>
        <v/>
      </c>
      <c r="J1083" s="36"/>
      <c r="K1083" s="37"/>
      <c r="L1083" s="33"/>
      <c r="M1083" s="29" t="str">
        <f aca="false">IF(G1083="","",I1083*K1083)</f>
        <v/>
      </c>
      <c r="N1083" s="32" t="str">
        <f aca="false">IF(G1083="","",IF(F1083="","Diğer",F1083))</f>
        <v/>
      </c>
    </row>
    <row r="1084" customFormat="false" ht="15" hidden="false" customHeight="false" outlineLevel="0" collapsed="false">
      <c r="A1084" s="33"/>
      <c r="B1084" s="34"/>
      <c r="C1084" s="33"/>
      <c r="D1084" s="33"/>
      <c r="E1084" s="33"/>
      <c r="F1084" s="33"/>
      <c r="G1084" s="35"/>
      <c r="H1084" s="35"/>
      <c r="I1084" s="29" t="str">
        <f aca="false">IF(G1084="","",G1084-H1084)</f>
        <v/>
      </c>
      <c r="J1084" s="36"/>
      <c r="K1084" s="37"/>
      <c r="L1084" s="33"/>
      <c r="M1084" s="29" t="str">
        <f aca="false">IF(G1084="","",I1084*K1084)</f>
        <v/>
      </c>
      <c r="N1084" s="32" t="str">
        <f aca="false">IF(G1084="","",IF(F1084="","Diğer",F1084))</f>
        <v/>
      </c>
    </row>
    <row r="1085" customFormat="false" ht="15" hidden="false" customHeight="false" outlineLevel="0" collapsed="false">
      <c r="A1085" s="33"/>
      <c r="B1085" s="34"/>
      <c r="C1085" s="33"/>
      <c r="D1085" s="33"/>
      <c r="E1085" s="33"/>
      <c r="F1085" s="33"/>
      <c r="G1085" s="35"/>
      <c r="H1085" s="35"/>
      <c r="I1085" s="29" t="str">
        <f aca="false">IF(G1085="","",G1085-H1085)</f>
        <v/>
      </c>
      <c r="J1085" s="36"/>
      <c r="K1085" s="37"/>
      <c r="L1085" s="33"/>
      <c r="M1085" s="29" t="str">
        <f aca="false">IF(G1085="","",I1085*K1085)</f>
        <v/>
      </c>
      <c r="N1085" s="32" t="str">
        <f aca="false">IF(G1085="","",IF(F1085="","Diğer",F1085))</f>
        <v/>
      </c>
    </row>
    <row r="1086" customFormat="false" ht="15" hidden="false" customHeight="false" outlineLevel="0" collapsed="false">
      <c r="A1086" s="33"/>
      <c r="B1086" s="34"/>
      <c r="C1086" s="33"/>
      <c r="D1086" s="33"/>
      <c r="E1086" s="33"/>
      <c r="F1086" s="33"/>
      <c r="G1086" s="35"/>
      <c r="H1086" s="35"/>
      <c r="I1086" s="29" t="str">
        <f aca="false">IF(G1086="","",G1086-H1086)</f>
        <v/>
      </c>
      <c r="J1086" s="36"/>
      <c r="K1086" s="37"/>
      <c r="L1086" s="33"/>
      <c r="M1086" s="29" t="str">
        <f aca="false">IF(G1086="","",I1086*K1086)</f>
        <v/>
      </c>
      <c r="N1086" s="32" t="str">
        <f aca="false">IF(G1086="","",IF(F1086="","Diğer",F1086))</f>
        <v/>
      </c>
    </row>
    <row r="1087" customFormat="false" ht="15" hidden="false" customHeight="false" outlineLevel="0" collapsed="false">
      <c r="A1087" s="33"/>
      <c r="B1087" s="34"/>
      <c r="C1087" s="33"/>
      <c r="D1087" s="33"/>
      <c r="E1087" s="33"/>
      <c r="F1087" s="33"/>
      <c r="G1087" s="35"/>
      <c r="H1087" s="35"/>
      <c r="I1087" s="29" t="str">
        <f aca="false">IF(G1087="","",G1087-H1087)</f>
        <v/>
      </c>
      <c r="J1087" s="36"/>
      <c r="K1087" s="37"/>
      <c r="L1087" s="33"/>
      <c r="M1087" s="29" t="str">
        <f aca="false">IF(G1087="","",I1087*K1087)</f>
        <v/>
      </c>
      <c r="N1087" s="32" t="str">
        <f aca="false">IF(G1087="","",IF(F1087="","Diğer",F1087))</f>
        <v/>
      </c>
    </row>
    <row r="1088" customFormat="false" ht="15" hidden="false" customHeight="false" outlineLevel="0" collapsed="false">
      <c r="A1088" s="33"/>
      <c r="B1088" s="34"/>
      <c r="C1088" s="33"/>
      <c r="D1088" s="33"/>
      <c r="E1088" s="33"/>
      <c r="F1088" s="33"/>
      <c r="G1088" s="35"/>
      <c r="H1088" s="35"/>
      <c r="I1088" s="29" t="str">
        <f aca="false">IF(G1088="","",G1088-H1088)</f>
        <v/>
      </c>
      <c r="J1088" s="36"/>
      <c r="K1088" s="37"/>
      <c r="L1088" s="33"/>
      <c r="M1088" s="29" t="str">
        <f aca="false">IF(G1088="","",I1088*K1088)</f>
        <v/>
      </c>
      <c r="N1088" s="32" t="str">
        <f aca="false">IF(G1088="","",IF(F1088="","Diğer",F1088))</f>
        <v/>
      </c>
    </row>
    <row r="1089" customFormat="false" ht="15" hidden="false" customHeight="false" outlineLevel="0" collapsed="false">
      <c r="A1089" s="33"/>
      <c r="B1089" s="34"/>
      <c r="C1089" s="33"/>
      <c r="D1089" s="33"/>
      <c r="E1089" s="33"/>
      <c r="F1089" s="33"/>
      <c r="G1089" s="35"/>
      <c r="H1089" s="35"/>
      <c r="I1089" s="29" t="str">
        <f aca="false">IF(G1089="","",G1089-H1089)</f>
        <v/>
      </c>
      <c r="J1089" s="36"/>
      <c r="K1089" s="37"/>
      <c r="L1089" s="33"/>
      <c r="M1089" s="29" t="str">
        <f aca="false">IF(G1089="","",I1089*K1089)</f>
        <v/>
      </c>
      <c r="N1089" s="32" t="str">
        <f aca="false">IF(G1089="","",IF(F1089="","Diğer",F1089))</f>
        <v/>
      </c>
    </row>
    <row r="1090" customFormat="false" ht="15" hidden="false" customHeight="false" outlineLevel="0" collapsed="false">
      <c r="A1090" s="33"/>
      <c r="B1090" s="34"/>
      <c r="C1090" s="33"/>
      <c r="D1090" s="33"/>
      <c r="E1090" s="33"/>
      <c r="F1090" s="33"/>
      <c r="G1090" s="35"/>
      <c r="H1090" s="35"/>
      <c r="I1090" s="29" t="str">
        <f aca="false">IF(G1090="","",G1090-H1090)</f>
        <v/>
      </c>
      <c r="J1090" s="36"/>
      <c r="K1090" s="37"/>
      <c r="L1090" s="33"/>
      <c r="M1090" s="29" t="str">
        <f aca="false">IF(G1090="","",I1090*K1090)</f>
        <v/>
      </c>
      <c r="N1090" s="32" t="str">
        <f aca="false">IF(G1090="","",IF(F1090="","Diğer",F1090))</f>
        <v/>
      </c>
    </row>
    <row r="1091" customFormat="false" ht="15" hidden="false" customHeight="false" outlineLevel="0" collapsed="false">
      <c r="A1091" s="33"/>
      <c r="B1091" s="34"/>
      <c r="C1091" s="33"/>
      <c r="D1091" s="33"/>
      <c r="E1091" s="33"/>
      <c r="F1091" s="33"/>
      <c r="G1091" s="35"/>
      <c r="H1091" s="35"/>
      <c r="I1091" s="29" t="str">
        <f aca="false">IF(G1091="","",G1091-H1091)</f>
        <v/>
      </c>
      <c r="J1091" s="36"/>
      <c r="K1091" s="37"/>
      <c r="L1091" s="33"/>
      <c r="M1091" s="29" t="str">
        <f aca="false">IF(G1091="","",I1091*K1091)</f>
        <v/>
      </c>
      <c r="N1091" s="32" t="str">
        <f aca="false">IF(G1091="","",IF(F1091="","Diğer",F1091))</f>
        <v/>
      </c>
    </row>
    <row r="1092" customFormat="false" ht="15" hidden="false" customHeight="false" outlineLevel="0" collapsed="false">
      <c r="A1092" s="33"/>
      <c r="B1092" s="34"/>
      <c r="C1092" s="33"/>
      <c r="D1092" s="33"/>
      <c r="E1092" s="33"/>
      <c r="F1092" s="33"/>
      <c r="G1092" s="35"/>
      <c r="H1092" s="35"/>
      <c r="I1092" s="29" t="str">
        <f aca="false">IF(G1092="","",G1092-H1092)</f>
        <v/>
      </c>
      <c r="J1092" s="36"/>
      <c r="K1092" s="37"/>
      <c r="L1092" s="33"/>
      <c r="M1092" s="29" t="str">
        <f aca="false">IF(G1092="","",I1092*K1092)</f>
        <v/>
      </c>
      <c r="N1092" s="32" t="str">
        <f aca="false">IF(G1092="","",IF(F1092="","Diğer",F1092))</f>
        <v/>
      </c>
    </row>
    <row r="1093" customFormat="false" ht="15" hidden="false" customHeight="false" outlineLevel="0" collapsed="false">
      <c r="A1093" s="33"/>
      <c r="B1093" s="34"/>
      <c r="C1093" s="33"/>
      <c r="D1093" s="33"/>
      <c r="E1093" s="33"/>
      <c r="F1093" s="33"/>
      <c r="G1093" s="35"/>
      <c r="H1093" s="35"/>
      <c r="I1093" s="29" t="str">
        <f aca="false">IF(G1093="","",G1093-H1093)</f>
        <v/>
      </c>
      <c r="J1093" s="36"/>
      <c r="K1093" s="37"/>
      <c r="L1093" s="33"/>
      <c r="M1093" s="29" t="str">
        <f aca="false">IF(G1093="","",I1093*K1093)</f>
        <v/>
      </c>
      <c r="N1093" s="32" t="str">
        <f aca="false">IF(G1093="","",IF(F1093="","Diğer",F1093))</f>
        <v/>
      </c>
    </row>
    <row r="1094" customFormat="false" ht="15" hidden="false" customHeight="false" outlineLevel="0" collapsed="false">
      <c r="A1094" s="33"/>
      <c r="B1094" s="34"/>
      <c r="C1094" s="33"/>
      <c r="D1094" s="33"/>
      <c r="E1094" s="33"/>
      <c r="F1094" s="33"/>
      <c r="G1094" s="35"/>
      <c r="H1094" s="35"/>
      <c r="I1094" s="29" t="str">
        <f aca="false">IF(G1094="","",G1094-H1094)</f>
        <v/>
      </c>
      <c r="J1094" s="36"/>
      <c r="K1094" s="37"/>
      <c r="L1094" s="33"/>
      <c r="M1094" s="29" t="str">
        <f aca="false">IF(G1094="","",I1094*K1094)</f>
        <v/>
      </c>
      <c r="N1094" s="32" t="str">
        <f aca="false">IF(G1094="","",IF(F1094="","Diğer",F1094))</f>
        <v/>
      </c>
    </row>
    <row r="1095" customFormat="false" ht="15" hidden="false" customHeight="false" outlineLevel="0" collapsed="false">
      <c r="A1095" s="33"/>
      <c r="B1095" s="34"/>
      <c r="C1095" s="33"/>
      <c r="D1095" s="33"/>
      <c r="E1095" s="33"/>
      <c r="F1095" s="33"/>
      <c r="G1095" s="35"/>
      <c r="H1095" s="35"/>
      <c r="I1095" s="29" t="str">
        <f aca="false">IF(G1095="","",G1095-H1095)</f>
        <v/>
      </c>
      <c r="J1095" s="36"/>
      <c r="K1095" s="37"/>
      <c r="L1095" s="33"/>
      <c r="M1095" s="29" t="str">
        <f aca="false">IF(G1095="","",I1095*K1095)</f>
        <v/>
      </c>
      <c r="N1095" s="32" t="str">
        <f aca="false">IF(G1095="","",IF(F1095="","Diğer",F1095))</f>
        <v/>
      </c>
    </row>
    <row r="1096" customFormat="false" ht="15" hidden="false" customHeight="false" outlineLevel="0" collapsed="false">
      <c r="A1096" s="33"/>
      <c r="B1096" s="34"/>
      <c r="C1096" s="33"/>
      <c r="D1096" s="33"/>
      <c r="E1096" s="33"/>
      <c r="F1096" s="33"/>
      <c r="G1096" s="35"/>
      <c r="H1096" s="35"/>
      <c r="I1096" s="29" t="str">
        <f aca="false">IF(G1096="","",G1096-H1096)</f>
        <v/>
      </c>
      <c r="J1096" s="36"/>
      <c r="K1096" s="37"/>
      <c r="L1096" s="33"/>
      <c r="M1096" s="29" t="str">
        <f aca="false">IF(G1096="","",I1096*K1096)</f>
        <v/>
      </c>
      <c r="N1096" s="32" t="str">
        <f aca="false">IF(G1096="","",IF(F1096="","Diğer",F1096))</f>
        <v/>
      </c>
    </row>
    <row r="1097" customFormat="false" ht="15" hidden="false" customHeight="false" outlineLevel="0" collapsed="false">
      <c r="A1097" s="33"/>
      <c r="B1097" s="34"/>
      <c r="C1097" s="33"/>
      <c r="D1097" s="33"/>
      <c r="E1097" s="33"/>
      <c r="F1097" s="33"/>
      <c r="G1097" s="35"/>
      <c r="H1097" s="35"/>
      <c r="I1097" s="29" t="str">
        <f aca="false">IF(G1097="","",G1097-H1097)</f>
        <v/>
      </c>
      <c r="J1097" s="36"/>
      <c r="K1097" s="37"/>
      <c r="L1097" s="33"/>
      <c r="M1097" s="29" t="str">
        <f aca="false">IF(G1097="","",I1097*K1097)</f>
        <v/>
      </c>
      <c r="N1097" s="32" t="str">
        <f aca="false">IF(G1097="","",IF(F1097="","Diğer",F1097))</f>
        <v/>
      </c>
    </row>
    <row r="1098" customFormat="false" ht="15" hidden="false" customHeight="false" outlineLevel="0" collapsed="false">
      <c r="A1098" s="33"/>
      <c r="B1098" s="34"/>
      <c r="C1098" s="33"/>
      <c r="D1098" s="33"/>
      <c r="E1098" s="33"/>
      <c r="F1098" s="33"/>
      <c r="G1098" s="35"/>
      <c r="H1098" s="35"/>
      <c r="I1098" s="29" t="str">
        <f aca="false">IF(G1098="","",G1098-H1098)</f>
        <v/>
      </c>
      <c r="J1098" s="36"/>
      <c r="K1098" s="37"/>
      <c r="L1098" s="33"/>
      <c r="M1098" s="29" t="str">
        <f aca="false">IF(G1098="","",I1098*K1098)</f>
        <v/>
      </c>
      <c r="N1098" s="32" t="str">
        <f aca="false">IF(G1098="","",IF(F1098="","Diğer",F1098))</f>
        <v/>
      </c>
    </row>
    <row r="1099" customFormat="false" ht="15" hidden="false" customHeight="false" outlineLevel="0" collapsed="false">
      <c r="A1099" s="33"/>
      <c r="B1099" s="34"/>
      <c r="C1099" s="33"/>
      <c r="D1099" s="33"/>
      <c r="E1099" s="33"/>
      <c r="F1099" s="33"/>
      <c r="G1099" s="35"/>
      <c r="H1099" s="35"/>
      <c r="I1099" s="29" t="str">
        <f aca="false">IF(G1099="","",G1099-H1099)</f>
        <v/>
      </c>
      <c r="J1099" s="36"/>
      <c r="K1099" s="37"/>
      <c r="L1099" s="33"/>
      <c r="M1099" s="29" t="str">
        <f aca="false">IF(G1099="","",I1099*K1099)</f>
        <v/>
      </c>
      <c r="N1099" s="32" t="str">
        <f aca="false">IF(G1099="","",IF(F1099="","Diğer",F1099))</f>
        <v/>
      </c>
    </row>
    <row r="1100" customFormat="false" ht="15" hidden="false" customHeight="false" outlineLevel="0" collapsed="false">
      <c r="A1100" s="33"/>
      <c r="B1100" s="34"/>
      <c r="C1100" s="33"/>
      <c r="D1100" s="33"/>
      <c r="E1100" s="33"/>
      <c r="F1100" s="33"/>
      <c r="G1100" s="35"/>
      <c r="H1100" s="35"/>
      <c r="I1100" s="29" t="str">
        <f aca="false">IF(G1100="","",G1100-H1100)</f>
        <v/>
      </c>
      <c r="J1100" s="36"/>
      <c r="K1100" s="37"/>
      <c r="L1100" s="33"/>
      <c r="M1100" s="29" t="str">
        <f aca="false">IF(G1100="","",I1100*K1100)</f>
        <v/>
      </c>
      <c r="N1100" s="32" t="str">
        <f aca="false">IF(G1100="","",IF(F1100="","Diğer",F1100))</f>
        <v/>
      </c>
    </row>
    <row r="1101" customFormat="false" ht="15" hidden="false" customHeight="false" outlineLevel="0" collapsed="false">
      <c r="A1101" s="33"/>
      <c r="B1101" s="34"/>
      <c r="C1101" s="33"/>
      <c r="D1101" s="33"/>
      <c r="E1101" s="33"/>
      <c r="F1101" s="33"/>
      <c r="G1101" s="35"/>
      <c r="H1101" s="35"/>
      <c r="I1101" s="29" t="str">
        <f aca="false">IF(G1101="","",G1101-H1101)</f>
        <v/>
      </c>
      <c r="J1101" s="36"/>
      <c r="K1101" s="37"/>
      <c r="L1101" s="33"/>
      <c r="M1101" s="29" t="str">
        <f aca="false">IF(G1101="","",I1101*K1101)</f>
        <v/>
      </c>
      <c r="N1101" s="32" t="str">
        <f aca="false">IF(G1101="","",IF(F1101="","Diğer",F1101))</f>
        <v/>
      </c>
    </row>
    <row r="1102" customFormat="false" ht="15" hidden="false" customHeight="false" outlineLevel="0" collapsed="false">
      <c r="A1102" s="33"/>
      <c r="B1102" s="34"/>
      <c r="C1102" s="33"/>
      <c r="D1102" s="33"/>
      <c r="E1102" s="33"/>
      <c r="F1102" s="33"/>
      <c r="G1102" s="35"/>
      <c r="H1102" s="35"/>
      <c r="I1102" s="29" t="str">
        <f aca="false">IF(G1102="","",G1102-H1102)</f>
        <v/>
      </c>
      <c r="J1102" s="36"/>
      <c r="K1102" s="37"/>
      <c r="L1102" s="33"/>
      <c r="M1102" s="29" t="str">
        <f aca="false">IF(G1102="","",I1102*K1102)</f>
        <v/>
      </c>
      <c r="N1102" s="32" t="str">
        <f aca="false">IF(G1102="","",IF(F1102="","Diğer",F1102))</f>
        <v/>
      </c>
    </row>
    <row r="1103" customFormat="false" ht="15" hidden="false" customHeight="false" outlineLevel="0" collapsed="false">
      <c r="A1103" s="33"/>
      <c r="B1103" s="34"/>
      <c r="C1103" s="33"/>
      <c r="D1103" s="33"/>
      <c r="E1103" s="33"/>
      <c r="F1103" s="33"/>
      <c r="G1103" s="35"/>
      <c r="H1103" s="35"/>
      <c r="I1103" s="29" t="str">
        <f aca="false">IF(G1103="","",G1103-H1103)</f>
        <v/>
      </c>
      <c r="J1103" s="36"/>
      <c r="K1103" s="37"/>
      <c r="L1103" s="33"/>
      <c r="M1103" s="29" t="str">
        <f aca="false">IF(G1103="","",I1103*K1103)</f>
        <v/>
      </c>
      <c r="N1103" s="32" t="str">
        <f aca="false">IF(G1103="","",IF(F1103="","Diğer",F1103))</f>
        <v/>
      </c>
    </row>
    <row r="1104" customFormat="false" ht="15" hidden="false" customHeight="false" outlineLevel="0" collapsed="false">
      <c r="A1104" s="33"/>
      <c r="B1104" s="34"/>
      <c r="C1104" s="33"/>
      <c r="D1104" s="33"/>
      <c r="E1104" s="33"/>
      <c r="F1104" s="33"/>
      <c r="G1104" s="35"/>
      <c r="H1104" s="35"/>
      <c r="I1104" s="29" t="str">
        <f aca="false">IF(G1104="","",G1104-H1104)</f>
        <v/>
      </c>
      <c r="J1104" s="36"/>
      <c r="K1104" s="37"/>
      <c r="L1104" s="33"/>
      <c r="M1104" s="29" t="str">
        <f aca="false">IF(G1104="","",I1104*K1104)</f>
        <v/>
      </c>
      <c r="N1104" s="32" t="str">
        <f aca="false">IF(G1104="","",IF(F1104="","Diğer",F1104))</f>
        <v/>
      </c>
    </row>
    <row r="1105" customFormat="false" ht="15" hidden="false" customHeight="false" outlineLevel="0" collapsed="false">
      <c r="A1105" s="33"/>
      <c r="B1105" s="34"/>
      <c r="C1105" s="33"/>
      <c r="D1105" s="33"/>
      <c r="E1105" s="33"/>
      <c r="F1105" s="33"/>
      <c r="G1105" s="35"/>
      <c r="H1105" s="35"/>
      <c r="I1105" s="29" t="str">
        <f aca="false">IF(G1105="","",G1105-H1105)</f>
        <v/>
      </c>
      <c r="J1105" s="36"/>
      <c r="K1105" s="37"/>
      <c r="L1105" s="33"/>
      <c r="M1105" s="29" t="str">
        <f aca="false">IF(G1105="","",I1105*K1105)</f>
        <v/>
      </c>
      <c r="N1105" s="32" t="str">
        <f aca="false">IF(G1105="","",IF(F1105="","Diğer",F1105))</f>
        <v/>
      </c>
    </row>
    <row r="1106" customFormat="false" ht="15" hidden="false" customHeight="false" outlineLevel="0" collapsed="false">
      <c r="A1106" s="33"/>
      <c r="B1106" s="34"/>
      <c r="C1106" s="33"/>
      <c r="D1106" s="33"/>
      <c r="E1106" s="33"/>
      <c r="F1106" s="33"/>
      <c r="G1106" s="35"/>
      <c r="H1106" s="35"/>
      <c r="I1106" s="29" t="str">
        <f aca="false">IF(G1106="","",G1106-H1106)</f>
        <v/>
      </c>
      <c r="J1106" s="36"/>
      <c r="K1106" s="37"/>
      <c r="L1106" s="33"/>
      <c r="M1106" s="29" t="str">
        <f aca="false">IF(G1106="","",I1106*K1106)</f>
        <v/>
      </c>
      <c r="N1106" s="32" t="str">
        <f aca="false">IF(G1106="","",IF(F1106="","Diğer",F1106))</f>
        <v/>
      </c>
    </row>
    <row r="1107" customFormat="false" ht="15" hidden="false" customHeight="false" outlineLevel="0" collapsed="false">
      <c r="A1107" s="33"/>
      <c r="B1107" s="34"/>
      <c r="C1107" s="33"/>
      <c r="D1107" s="33"/>
      <c r="E1107" s="33"/>
      <c r="F1107" s="33"/>
      <c r="G1107" s="35"/>
      <c r="H1107" s="35"/>
      <c r="I1107" s="29" t="str">
        <f aca="false">IF(G1107="","",G1107-H1107)</f>
        <v/>
      </c>
      <c r="J1107" s="36"/>
      <c r="K1107" s="37"/>
      <c r="L1107" s="33"/>
      <c r="M1107" s="29" t="str">
        <f aca="false">IF(G1107="","",I1107*K1107)</f>
        <v/>
      </c>
      <c r="N1107" s="32" t="str">
        <f aca="false">IF(G1107="","",IF(F1107="","Diğer",F1107))</f>
        <v/>
      </c>
    </row>
    <row r="1108" customFormat="false" ht="15" hidden="false" customHeight="false" outlineLevel="0" collapsed="false">
      <c r="A1108" s="33"/>
      <c r="B1108" s="34"/>
      <c r="C1108" s="33"/>
      <c r="D1108" s="33"/>
      <c r="E1108" s="33"/>
      <c r="F1108" s="33"/>
      <c r="G1108" s="35"/>
      <c r="H1108" s="35"/>
      <c r="I1108" s="29" t="str">
        <f aca="false">IF(G1108="","",G1108-H1108)</f>
        <v/>
      </c>
      <c r="J1108" s="36"/>
      <c r="K1108" s="37"/>
      <c r="L1108" s="33"/>
      <c r="M1108" s="29" t="str">
        <f aca="false">IF(G1108="","",I1108*K1108)</f>
        <v/>
      </c>
      <c r="N1108" s="32" t="str">
        <f aca="false">IF(G1108="","",IF(F1108="","Diğer",F1108))</f>
        <v/>
      </c>
    </row>
    <row r="1109" customFormat="false" ht="15" hidden="false" customHeight="false" outlineLevel="0" collapsed="false">
      <c r="A1109" s="33"/>
      <c r="B1109" s="34"/>
      <c r="C1109" s="33"/>
      <c r="D1109" s="33"/>
      <c r="E1109" s="33"/>
      <c r="F1109" s="33"/>
      <c r="G1109" s="35"/>
      <c r="H1109" s="35"/>
      <c r="I1109" s="29" t="str">
        <f aca="false">IF(G1109="","",G1109-H1109)</f>
        <v/>
      </c>
      <c r="J1109" s="36"/>
      <c r="K1109" s="37"/>
      <c r="L1109" s="33"/>
      <c r="M1109" s="29" t="str">
        <f aca="false">IF(G1109="","",I1109*K1109)</f>
        <v/>
      </c>
      <c r="N1109" s="32" t="str">
        <f aca="false">IF(G1109="","",IF(F1109="","Diğer",F1109))</f>
        <v/>
      </c>
    </row>
    <row r="1110" customFormat="false" ht="15" hidden="false" customHeight="false" outlineLevel="0" collapsed="false">
      <c r="A1110" s="33"/>
      <c r="B1110" s="34"/>
      <c r="C1110" s="33"/>
      <c r="D1110" s="33"/>
      <c r="E1110" s="33"/>
      <c r="F1110" s="33"/>
      <c r="G1110" s="35"/>
      <c r="H1110" s="35"/>
      <c r="I1110" s="29" t="str">
        <f aca="false">IF(G1110="","",G1110-H1110)</f>
        <v/>
      </c>
      <c r="J1110" s="36"/>
      <c r="K1110" s="37"/>
      <c r="L1110" s="33"/>
      <c r="M1110" s="29" t="str">
        <f aca="false">IF(G1110="","",I1110*K1110)</f>
        <v/>
      </c>
      <c r="N1110" s="32" t="str">
        <f aca="false">IF(G1110="","",IF(F1110="","Diğer",F1110))</f>
        <v/>
      </c>
    </row>
    <row r="1111" customFormat="false" ht="15" hidden="false" customHeight="false" outlineLevel="0" collapsed="false">
      <c r="A1111" s="33"/>
      <c r="B1111" s="34"/>
      <c r="C1111" s="33"/>
      <c r="D1111" s="33"/>
      <c r="E1111" s="33"/>
      <c r="F1111" s="33"/>
      <c r="G1111" s="35"/>
      <c r="H1111" s="35"/>
      <c r="I1111" s="29" t="str">
        <f aca="false">IF(G1111="","",G1111-H1111)</f>
        <v/>
      </c>
      <c r="J1111" s="36"/>
      <c r="K1111" s="37"/>
      <c r="L1111" s="33"/>
      <c r="M1111" s="29" t="str">
        <f aca="false">IF(G1111="","",I1111*K1111)</f>
        <v/>
      </c>
      <c r="N1111" s="32" t="str">
        <f aca="false">IF(G1111="","",IF(F1111="","Diğer",F1111))</f>
        <v/>
      </c>
    </row>
    <row r="1112" customFormat="false" ht="15" hidden="false" customHeight="false" outlineLevel="0" collapsed="false">
      <c r="A1112" s="33"/>
      <c r="B1112" s="34"/>
      <c r="C1112" s="33"/>
      <c r="D1112" s="33"/>
      <c r="E1112" s="33"/>
      <c r="F1112" s="33"/>
      <c r="G1112" s="35"/>
      <c r="H1112" s="35"/>
      <c r="I1112" s="29" t="str">
        <f aca="false">IF(G1112="","",G1112-H1112)</f>
        <v/>
      </c>
      <c r="J1112" s="36"/>
      <c r="K1112" s="37"/>
      <c r="L1112" s="33"/>
      <c r="M1112" s="29" t="str">
        <f aca="false">IF(G1112="","",I1112*K1112)</f>
        <v/>
      </c>
      <c r="N1112" s="32" t="str">
        <f aca="false">IF(G1112="","",IF(F1112="","Diğer",F1112))</f>
        <v/>
      </c>
    </row>
    <row r="1113" customFormat="false" ht="15" hidden="false" customHeight="false" outlineLevel="0" collapsed="false">
      <c r="A1113" s="33"/>
      <c r="B1113" s="34"/>
      <c r="C1113" s="33"/>
      <c r="D1113" s="33"/>
      <c r="E1113" s="33"/>
      <c r="F1113" s="33"/>
      <c r="G1113" s="35"/>
      <c r="H1113" s="35"/>
      <c r="I1113" s="29" t="str">
        <f aca="false">IF(G1113="","",G1113-H1113)</f>
        <v/>
      </c>
      <c r="J1113" s="36"/>
      <c r="K1113" s="37"/>
      <c r="L1113" s="33"/>
      <c r="M1113" s="29" t="str">
        <f aca="false">IF(G1113="","",I1113*K1113)</f>
        <v/>
      </c>
      <c r="N1113" s="32" t="str">
        <f aca="false">IF(G1113="","",IF(F1113="","Diğer",F1113))</f>
        <v/>
      </c>
    </row>
    <row r="1114" customFormat="false" ht="15" hidden="false" customHeight="false" outlineLevel="0" collapsed="false">
      <c r="A1114" s="33"/>
      <c r="B1114" s="34"/>
      <c r="C1114" s="33"/>
      <c r="D1114" s="33"/>
      <c r="E1114" s="33"/>
      <c r="F1114" s="33"/>
      <c r="G1114" s="35"/>
      <c r="H1114" s="35"/>
      <c r="I1114" s="29" t="str">
        <f aca="false">IF(G1114="","",G1114-H1114)</f>
        <v/>
      </c>
      <c r="J1114" s="36"/>
      <c r="K1114" s="37"/>
      <c r="L1114" s="33"/>
      <c r="M1114" s="29" t="str">
        <f aca="false">IF(G1114="","",I1114*K1114)</f>
        <v/>
      </c>
      <c r="N1114" s="32" t="str">
        <f aca="false">IF(G1114="","",IF(F1114="","Diğer",F1114))</f>
        <v/>
      </c>
    </row>
    <row r="1115" customFormat="false" ht="15" hidden="false" customHeight="false" outlineLevel="0" collapsed="false">
      <c r="A1115" s="33"/>
      <c r="B1115" s="34"/>
      <c r="C1115" s="33"/>
      <c r="D1115" s="33"/>
      <c r="E1115" s="33"/>
      <c r="F1115" s="33"/>
      <c r="G1115" s="35"/>
      <c r="H1115" s="35"/>
      <c r="I1115" s="29" t="str">
        <f aca="false">IF(G1115="","",G1115-H1115)</f>
        <v/>
      </c>
      <c r="J1115" s="36"/>
      <c r="K1115" s="37"/>
      <c r="L1115" s="33"/>
      <c r="M1115" s="29" t="str">
        <f aca="false">IF(G1115="","",I1115*K1115)</f>
        <v/>
      </c>
      <c r="N1115" s="32" t="str">
        <f aca="false">IF(G1115="","",IF(F1115="","Diğer",F1115))</f>
        <v/>
      </c>
    </row>
    <row r="1116" customFormat="false" ht="15" hidden="false" customHeight="false" outlineLevel="0" collapsed="false">
      <c r="A1116" s="33"/>
      <c r="B1116" s="34"/>
      <c r="C1116" s="33"/>
      <c r="D1116" s="33"/>
      <c r="E1116" s="33"/>
      <c r="F1116" s="33"/>
      <c r="G1116" s="35"/>
      <c r="H1116" s="35"/>
      <c r="I1116" s="29" t="str">
        <f aca="false">IF(G1116="","",G1116-H1116)</f>
        <v/>
      </c>
      <c r="J1116" s="36"/>
      <c r="K1116" s="37"/>
      <c r="L1116" s="33"/>
      <c r="M1116" s="29" t="str">
        <f aca="false">IF(G1116="","",I1116*K1116)</f>
        <v/>
      </c>
      <c r="N1116" s="32" t="str">
        <f aca="false">IF(G1116="","",IF(F1116="","Diğer",F1116))</f>
        <v/>
      </c>
    </row>
    <row r="1117" customFormat="false" ht="15" hidden="false" customHeight="false" outlineLevel="0" collapsed="false">
      <c r="A1117" s="33"/>
      <c r="B1117" s="34"/>
      <c r="C1117" s="33"/>
      <c r="D1117" s="33"/>
      <c r="E1117" s="33"/>
      <c r="F1117" s="33"/>
      <c r="G1117" s="35"/>
      <c r="H1117" s="35"/>
      <c r="I1117" s="29" t="str">
        <f aca="false">IF(G1117="","",G1117-H1117)</f>
        <v/>
      </c>
      <c r="J1117" s="36"/>
      <c r="K1117" s="37"/>
      <c r="L1117" s="33"/>
      <c r="M1117" s="29" t="str">
        <f aca="false">IF(G1117="","",I1117*K1117)</f>
        <v/>
      </c>
      <c r="N1117" s="32" t="str">
        <f aca="false">IF(G1117="","",IF(F1117="","Diğer",F1117))</f>
        <v/>
      </c>
    </row>
    <row r="1118" customFormat="false" ht="15" hidden="false" customHeight="false" outlineLevel="0" collapsed="false">
      <c r="A1118" s="33"/>
      <c r="B1118" s="34"/>
      <c r="C1118" s="33"/>
      <c r="D1118" s="33"/>
      <c r="E1118" s="33"/>
      <c r="F1118" s="33"/>
      <c r="G1118" s="35"/>
      <c r="H1118" s="35"/>
      <c r="I1118" s="29" t="str">
        <f aca="false">IF(G1118="","",G1118-H1118)</f>
        <v/>
      </c>
      <c r="J1118" s="36"/>
      <c r="K1118" s="37"/>
      <c r="L1118" s="33"/>
      <c r="M1118" s="29" t="str">
        <f aca="false">IF(G1118="","",I1118*K1118)</f>
        <v/>
      </c>
      <c r="N1118" s="32" t="str">
        <f aca="false">IF(G1118="","",IF(F1118="","Diğer",F1118))</f>
        <v/>
      </c>
    </row>
    <row r="1119" customFormat="false" ht="15" hidden="false" customHeight="false" outlineLevel="0" collapsed="false">
      <c r="A1119" s="33"/>
      <c r="B1119" s="34"/>
      <c r="C1119" s="33"/>
      <c r="D1119" s="33"/>
      <c r="E1119" s="33"/>
      <c r="F1119" s="33"/>
      <c r="G1119" s="35"/>
      <c r="H1119" s="35"/>
      <c r="I1119" s="29" t="str">
        <f aca="false">IF(G1119="","",G1119-H1119)</f>
        <v/>
      </c>
      <c r="J1119" s="36"/>
      <c r="K1119" s="37"/>
      <c r="L1119" s="33"/>
      <c r="M1119" s="29" t="str">
        <f aca="false">IF(G1119="","",I1119*K1119)</f>
        <v/>
      </c>
      <c r="N1119" s="32" t="str">
        <f aca="false">IF(G1119="","",IF(F1119="","Diğer",F1119))</f>
        <v/>
      </c>
    </row>
    <row r="1120" customFormat="false" ht="15" hidden="false" customHeight="false" outlineLevel="0" collapsed="false">
      <c r="A1120" s="33"/>
      <c r="B1120" s="34"/>
      <c r="C1120" s="33"/>
      <c r="D1120" s="33"/>
      <c r="E1120" s="33"/>
      <c r="F1120" s="33"/>
      <c r="G1120" s="35"/>
      <c r="H1120" s="35"/>
      <c r="I1120" s="29" t="str">
        <f aca="false">IF(G1120="","",G1120-H1120)</f>
        <v/>
      </c>
      <c r="J1120" s="36"/>
      <c r="K1120" s="37"/>
      <c r="L1120" s="33"/>
      <c r="M1120" s="29" t="str">
        <f aca="false">IF(G1120="","",I1120*K1120)</f>
        <v/>
      </c>
      <c r="N1120" s="32" t="str">
        <f aca="false">IF(G1120="","",IF(F1120="","Diğer",F1120))</f>
        <v/>
      </c>
    </row>
    <row r="1121" customFormat="false" ht="15" hidden="false" customHeight="false" outlineLevel="0" collapsed="false">
      <c r="A1121" s="33"/>
      <c r="B1121" s="34"/>
      <c r="C1121" s="33"/>
      <c r="D1121" s="33"/>
      <c r="E1121" s="33"/>
      <c r="F1121" s="33"/>
      <c r="G1121" s="35"/>
      <c r="H1121" s="35"/>
      <c r="I1121" s="29" t="str">
        <f aca="false">IF(G1121="","",G1121-H1121)</f>
        <v/>
      </c>
      <c r="J1121" s="36"/>
      <c r="K1121" s="37"/>
      <c r="L1121" s="33"/>
      <c r="M1121" s="29" t="str">
        <f aca="false">IF(G1121="","",I1121*K1121)</f>
        <v/>
      </c>
      <c r="N1121" s="32" t="str">
        <f aca="false">IF(G1121="","",IF(F1121="","Diğer",F1121))</f>
        <v/>
      </c>
    </row>
    <row r="1122" customFormat="false" ht="15" hidden="false" customHeight="false" outlineLevel="0" collapsed="false">
      <c r="A1122" s="33"/>
      <c r="B1122" s="34"/>
      <c r="C1122" s="33"/>
      <c r="D1122" s="33"/>
      <c r="E1122" s="33"/>
      <c r="F1122" s="33"/>
      <c r="G1122" s="35"/>
      <c r="H1122" s="35"/>
      <c r="I1122" s="29" t="str">
        <f aca="false">IF(G1122="","",G1122-H1122)</f>
        <v/>
      </c>
      <c r="J1122" s="36"/>
      <c r="K1122" s="37"/>
      <c r="L1122" s="33"/>
      <c r="M1122" s="29" t="str">
        <f aca="false">IF(G1122="","",I1122*K1122)</f>
        <v/>
      </c>
      <c r="N1122" s="32" t="str">
        <f aca="false">IF(G1122="","",IF(F1122="","Diğer",F1122))</f>
        <v/>
      </c>
    </row>
    <row r="1123" customFormat="false" ht="15" hidden="false" customHeight="false" outlineLevel="0" collapsed="false">
      <c r="A1123" s="33"/>
      <c r="B1123" s="34"/>
      <c r="C1123" s="33"/>
      <c r="D1123" s="33"/>
      <c r="E1123" s="33"/>
      <c r="F1123" s="33"/>
      <c r="G1123" s="35"/>
      <c r="H1123" s="35"/>
      <c r="I1123" s="29" t="str">
        <f aca="false">IF(G1123="","",G1123-H1123)</f>
        <v/>
      </c>
      <c r="J1123" s="36"/>
      <c r="K1123" s="37"/>
      <c r="L1123" s="33"/>
      <c r="M1123" s="29" t="str">
        <f aca="false">IF(G1123="","",I1123*K1123)</f>
        <v/>
      </c>
      <c r="N1123" s="32" t="str">
        <f aca="false">IF(G1123="","",IF(F1123="","Diğer",F1123))</f>
        <v/>
      </c>
    </row>
    <row r="1124" customFormat="false" ht="15" hidden="false" customHeight="false" outlineLevel="0" collapsed="false">
      <c r="A1124" s="33"/>
      <c r="B1124" s="34"/>
      <c r="C1124" s="33"/>
      <c r="D1124" s="33"/>
      <c r="E1124" s="33"/>
      <c r="F1124" s="33"/>
      <c r="G1124" s="35"/>
      <c r="H1124" s="35"/>
      <c r="I1124" s="29" t="str">
        <f aca="false">IF(G1124="","",G1124-H1124)</f>
        <v/>
      </c>
      <c r="J1124" s="36"/>
      <c r="K1124" s="37"/>
      <c r="L1124" s="33"/>
      <c r="M1124" s="29" t="str">
        <f aca="false">IF(G1124="","",I1124*K1124)</f>
        <v/>
      </c>
      <c r="N1124" s="32" t="str">
        <f aca="false">IF(G1124="","",IF(F1124="","Diğer",F1124))</f>
        <v/>
      </c>
    </row>
    <row r="1125" customFormat="false" ht="15" hidden="false" customHeight="false" outlineLevel="0" collapsed="false">
      <c r="A1125" s="33"/>
      <c r="B1125" s="34"/>
      <c r="C1125" s="33"/>
      <c r="D1125" s="33"/>
      <c r="E1125" s="33"/>
      <c r="F1125" s="33"/>
      <c r="G1125" s="35"/>
      <c r="H1125" s="35"/>
      <c r="I1125" s="29" t="str">
        <f aca="false">IF(G1125="","",G1125-H1125)</f>
        <v/>
      </c>
      <c r="J1125" s="36"/>
      <c r="K1125" s="37"/>
      <c r="L1125" s="33"/>
      <c r="M1125" s="29" t="str">
        <f aca="false">IF(G1125="","",I1125*K1125)</f>
        <v/>
      </c>
      <c r="N1125" s="32" t="str">
        <f aca="false">IF(G1125="","",IF(F1125="","Diğer",F1125))</f>
        <v/>
      </c>
    </row>
    <row r="1126" customFormat="false" ht="15" hidden="false" customHeight="false" outlineLevel="0" collapsed="false">
      <c r="A1126" s="33"/>
      <c r="B1126" s="34"/>
      <c r="C1126" s="33"/>
      <c r="D1126" s="33"/>
      <c r="E1126" s="33"/>
      <c r="F1126" s="33"/>
      <c r="G1126" s="35"/>
      <c r="H1126" s="35"/>
      <c r="I1126" s="29" t="str">
        <f aca="false">IF(G1126="","",G1126-H1126)</f>
        <v/>
      </c>
      <c r="J1126" s="36"/>
      <c r="K1126" s="37"/>
      <c r="L1126" s="33"/>
      <c r="M1126" s="29" t="str">
        <f aca="false">IF(G1126="","",I1126*K1126)</f>
        <v/>
      </c>
      <c r="N1126" s="32" t="str">
        <f aca="false">IF(G1126="","",IF(F1126="","Diğer",F1126))</f>
        <v/>
      </c>
    </row>
    <row r="1127" customFormat="false" ht="15" hidden="false" customHeight="false" outlineLevel="0" collapsed="false">
      <c r="A1127" s="33"/>
      <c r="B1127" s="34"/>
      <c r="C1127" s="33"/>
      <c r="D1127" s="33"/>
      <c r="E1127" s="33"/>
      <c r="F1127" s="33"/>
      <c r="G1127" s="35"/>
      <c r="H1127" s="35"/>
      <c r="I1127" s="29" t="str">
        <f aca="false">IF(G1127="","",G1127-H1127)</f>
        <v/>
      </c>
      <c r="J1127" s="36"/>
      <c r="K1127" s="37"/>
      <c r="L1127" s="33"/>
      <c r="M1127" s="29" t="str">
        <f aca="false">IF(G1127="","",I1127*K1127)</f>
        <v/>
      </c>
      <c r="N1127" s="32" t="str">
        <f aca="false">IF(G1127="","",IF(F1127="","Diğer",F1127))</f>
        <v/>
      </c>
    </row>
    <row r="1128" customFormat="false" ht="15" hidden="false" customHeight="false" outlineLevel="0" collapsed="false">
      <c r="A1128" s="33"/>
      <c r="B1128" s="34"/>
      <c r="C1128" s="33"/>
      <c r="D1128" s="33"/>
      <c r="E1128" s="33"/>
      <c r="F1128" s="33"/>
      <c r="G1128" s="35"/>
      <c r="H1128" s="35"/>
      <c r="I1128" s="29" t="str">
        <f aca="false">IF(G1128="","",G1128-H1128)</f>
        <v/>
      </c>
      <c r="J1128" s="36"/>
      <c r="K1128" s="37"/>
      <c r="L1128" s="33"/>
      <c r="M1128" s="29" t="str">
        <f aca="false">IF(G1128="","",I1128*K1128)</f>
        <v/>
      </c>
      <c r="N1128" s="32" t="str">
        <f aca="false">IF(G1128="","",IF(F1128="","Diğer",F1128))</f>
        <v/>
      </c>
    </row>
    <row r="1129" customFormat="false" ht="15" hidden="false" customHeight="false" outlineLevel="0" collapsed="false">
      <c r="A1129" s="33"/>
      <c r="B1129" s="34"/>
      <c r="C1129" s="33"/>
      <c r="D1129" s="33"/>
      <c r="E1129" s="33"/>
      <c r="F1129" s="33"/>
      <c r="G1129" s="35"/>
      <c r="H1129" s="35"/>
      <c r="I1129" s="29" t="str">
        <f aca="false">IF(G1129="","",G1129-H1129)</f>
        <v/>
      </c>
      <c r="J1129" s="36"/>
      <c r="K1129" s="37"/>
      <c r="L1129" s="33"/>
      <c r="M1129" s="29" t="str">
        <f aca="false">IF(G1129="","",I1129*K1129)</f>
        <v/>
      </c>
      <c r="N1129" s="32" t="str">
        <f aca="false">IF(G1129="","",IF(F1129="","Diğer",F1129))</f>
        <v/>
      </c>
    </row>
    <row r="1130" customFormat="false" ht="15" hidden="false" customHeight="false" outlineLevel="0" collapsed="false">
      <c r="A1130" s="33"/>
      <c r="B1130" s="34"/>
      <c r="C1130" s="33"/>
      <c r="D1130" s="33"/>
      <c r="E1130" s="33"/>
      <c r="F1130" s="33"/>
      <c r="G1130" s="35"/>
      <c r="H1130" s="35"/>
      <c r="I1130" s="29" t="str">
        <f aca="false">IF(G1130="","",G1130-H1130)</f>
        <v/>
      </c>
      <c r="J1130" s="36"/>
      <c r="K1130" s="37"/>
      <c r="L1130" s="33"/>
      <c r="M1130" s="29" t="str">
        <f aca="false">IF(G1130="","",I1130*K1130)</f>
        <v/>
      </c>
      <c r="N1130" s="32" t="str">
        <f aca="false">IF(G1130="","",IF(F1130="","Diğer",F1130))</f>
        <v/>
      </c>
    </row>
    <row r="1131" customFormat="false" ht="15" hidden="false" customHeight="false" outlineLevel="0" collapsed="false">
      <c r="A1131" s="33"/>
      <c r="B1131" s="34"/>
      <c r="C1131" s="33"/>
      <c r="D1131" s="33"/>
      <c r="E1131" s="33"/>
      <c r="F1131" s="33"/>
      <c r="G1131" s="35"/>
      <c r="H1131" s="35"/>
      <c r="I1131" s="29" t="str">
        <f aca="false">IF(G1131="","",G1131-H1131)</f>
        <v/>
      </c>
      <c r="J1131" s="36"/>
      <c r="K1131" s="37"/>
      <c r="L1131" s="33"/>
      <c r="M1131" s="29" t="str">
        <f aca="false">IF(G1131="","",I1131*K1131)</f>
        <v/>
      </c>
      <c r="N1131" s="32" t="str">
        <f aca="false">IF(G1131="","",IF(F1131="","Diğer",F1131))</f>
        <v/>
      </c>
    </row>
    <row r="1132" customFormat="false" ht="15" hidden="false" customHeight="false" outlineLevel="0" collapsed="false">
      <c r="A1132" s="33"/>
      <c r="B1132" s="34"/>
      <c r="C1132" s="33"/>
      <c r="D1132" s="33"/>
      <c r="E1132" s="33"/>
      <c r="F1132" s="33"/>
      <c r="G1132" s="35"/>
      <c r="H1132" s="35"/>
      <c r="I1132" s="29" t="str">
        <f aca="false">IF(G1132="","",G1132-H1132)</f>
        <v/>
      </c>
      <c r="J1132" s="36"/>
      <c r="K1132" s="37"/>
      <c r="L1132" s="33"/>
      <c r="M1132" s="29" t="str">
        <f aca="false">IF(G1132="","",I1132*K1132)</f>
        <v/>
      </c>
      <c r="N1132" s="32" t="str">
        <f aca="false">IF(G1132="","",IF(F1132="","Diğer",F1132))</f>
        <v/>
      </c>
    </row>
    <row r="1133" customFormat="false" ht="15" hidden="false" customHeight="false" outlineLevel="0" collapsed="false">
      <c r="A1133" s="33"/>
      <c r="B1133" s="34"/>
      <c r="C1133" s="33"/>
      <c r="D1133" s="33"/>
      <c r="E1133" s="33"/>
      <c r="F1133" s="33"/>
      <c r="G1133" s="35"/>
      <c r="H1133" s="35"/>
      <c r="I1133" s="29" t="str">
        <f aca="false">IF(G1133="","",G1133-H1133)</f>
        <v/>
      </c>
      <c r="J1133" s="36"/>
      <c r="K1133" s="37"/>
      <c r="L1133" s="33"/>
      <c r="M1133" s="29" t="str">
        <f aca="false">IF(G1133="","",I1133*K1133)</f>
        <v/>
      </c>
      <c r="N1133" s="32" t="str">
        <f aca="false">IF(G1133="","",IF(F1133="","Diğer",F1133))</f>
        <v/>
      </c>
    </row>
    <row r="1134" customFormat="false" ht="15" hidden="false" customHeight="false" outlineLevel="0" collapsed="false">
      <c r="A1134" s="33"/>
      <c r="B1134" s="34"/>
      <c r="C1134" s="33"/>
      <c r="D1134" s="33"/>
      <c r="E1134" s="33"/>
      <c r="F1134" s="33"/>
      <c r="G1134" s="35"/>
      <c r="H1134" s="35"/>
      <c r="I1134" s="29" t="str">
        <f aca="false">IF(G1134="","",G1134-H1134)</f>
        <v/>
      </c>
      <c r="J1134" s="36"/>
      <c r="K1134" s="37"/>
      <c r="L1134" s="33"/>
      <c r="M1134" s="29" t="str">
        <f aca="false">IF(G1134="","",I1134*K1134)</f>
        <v/>
      </c>
      <c r="N1134" s="32" t="str">
        <f aca="false">IF(G1134="","",IF(F1134="","Diğer",F1134))</f>
        <v/>
      </c>
    </row>
    <row r="1135" customFormat="false" ht="15" hidden="false" customHeight="false" outlineLevel="0" collapsed="false">
      <c r="A1135" s="33"/>
      <c r="B1135" s="34"/>
      <c r="C1135" s="33"/>
      <c r="D1135" s="33"/>
      <c r="E1135" s="33"/>
      <c r="F1135" s="33"/>
      <c r="G1135" s="35"/>
      <c r="H1135" s="35"/>
      <c r="I1135" s="29" t="str">
        <f aca="false">IF(G1135="","",G1135-H1135)</f>
        <v/>
      </c>
      <c r="J1135" s="36"/>
      <c r="K1135" s="37"/>
      <c r="L1135" s="33"/>
      <c r="M1135" s="29" t="str">
        <f aca="false">IF(G1135="","",I1135*K1135)</f>
        <v/>
      </c>
      <c r="N1135" s="32" t="str">
        <f aca="false">IF(G1135="","",IF(F1135="","Diğer",F1135))</f>
        <v/>
      </c>
    </row>
    <row r="1136" customFormat="false" ht="15" hidden="false" customHeight="false" outlineLevel="0" collapsed="false">
      <c r="A1136" s="33"/>
      <c r="B1136" s="34"/>
      <c r="C1136" s="33"/>
      <c r="D1136" s="33"/>
      <c r="E1136" s="33"/>
      <c r="F1136" s="33"/>
      <c r="G1136" s="35"/>
      <c r="H1136" s="35"/>
      <c r="I1136" s="29" t="str">
        <f aca="false">IF(G1136="","",G1136-H1136)</f>
        <v/>
      </c>
      <c r="J1136" s="36"/>
      <c r="K1136" s="37"/>
      <c r="L1136" s="33"/>
      <c r="M1136" s="29" t="str">
        <f aca="false">IF(G1136="","",I1136*K1136)</f>
        <v/>
      </c>
      <c r="N1136" s="32" t="str">
        <f aca="false">IF(G1136="","",IF(F1136="","Diğer",F1136))</f>
        <v/>
      </c>
    </row>
    <row r="1137" customFormat="false" ht="15" hidden="false" customHeight="false" outlineLevel="0" collapsed="false">
      <c r="A1137" s="33"/>
      <c r="B1137" s="34"/>
      <c r="C1137" s="33"/>
      <c r="D1137" s="33"/>
      <c r="E1137" s="33"/>
      <c r="F1137" s="33"/>
      <c r="G1137" s="35"/>
      <c r="H1137" s="35"/>
      <c r="I1137" s="29" t="str">
        <f aca="false">IF(G1137="","",G1137-H1137)</f>
        <v/>
      </c>
      <c r="J1137" s="36"/>
      <c r="K1137" s="37"/>
      <c r="L1137" s="33"/>
      <c r="M1137" s="29" t="str">
        <f aca="false">IF(G1137="","",I1137*K1137)</f>
        <v/>
      </c>
      <c r="N1137" s="32" t="str">
        <f aca="false">IF(G1137="","",IF(F1137="","Diğer",F1137))</f>
        <v/>
      </c>
    </row>
    <row r="1138" customFormat="false" ht="15" hidden="false" customHeight="false" outlineLevel="0" collapsed="false">
      <c r="A1138" s="33"/>
      <c r="B1138" s="34"/>
      <c r="C1138" s="33"/>
      <c r="D1138" s="33"/>
      <c r="E1138" s="33"/>
      <c r="F1138" s="33"/>
      <c r="G1138" s="35"/>
      <c r="H1138" s="35"/>
      <c r="I1138" s="29" t="str">
        <f aca="false">IF(G1138="","",G1138-H1138)</f>
        <v/>
      </c>
      <c r="J1138" s="36"/>
      <c r="K1138" s="37"/>
      <c r="L1138" s="33"/>
      <c r="M1138" s="29" t="str">
        <f aca="false">IF(G1138="","",I1138*K1138)</f>
        <v/>
      </c>
      <c r="N1138" s="32" t="str">
        <f aca="false">IF(G1138="","",IF(F1138="","Diğer",F1138))</f>
        <v/>
      </c>
    </row>
    <row r="1139" customFormat="false" ht="15" hidden="false" customHeight="false" outlineLevel="0" collapsed="false">
      <c r="A1139" s="33"/>
      <c r="B1139" s="34"/>
      <c r="C1139" s="33"/>
      <c r="D1139" s="33"/>
      <c r="E1139" s="33"/>
      <c r="F1139" s="33"/>
      <c r="G1139" s="35"/>
      <c r="H1139" s="35"/>
      <c r="I1139" s="29" t="str">
        <f aca="false">IF(G1139="","",G1139-H1139)</f>
        <v/>
      </c>
      <c r="J1139" s="36"/>
      <c r="K1139" s="37"/>
      <c r="L1139" s="33"/>
      <c r="M1139" s="29" t="str">
        <f aca="false">IF(G1139="","",I1139*K1139)</f>
        <v/>
      </c>
      <c r="N1139" s="32" t="str">
        <f aca="false">IF(G1139="","",IF(F1139="","Diğer",F1139))</f>
        <v/>
      </c>
    </row>
    <row r="1140" customFormat="false" ht="15" hidden="false" customHeight="false" outlineLevel="0" collapsed="false">
      <c r="A1140" s="33"/>
      <c r="B1140" s="34"/>
      <c r="C1140" s="33"/>
      <c r="D1140" s="33"/>
      <c r="E1140" s="33"/>
      <c r="F1140" s="33"/>
      <c r="G1140" s="35"/>
      <c r="H1140" s="35"/>
      <c r="I1140" s="29" t="str">
        <f aca="false">IF(G1140="","",G1140-H1140)</f>
        <v/>
      </c>
      <c r="J1140" s="36"/>
      <c r="K1140" s="37"/>
      <c r="L1140" s="33"/>
      <c r="M1140" s="29" t="str">
        <f aca="false">IF(G1140="","",I1140*K1140)</f>
        <v/>
      </c>
      <c r="N1140" s="32" t="str">
        <f aca="false">IF(G1140="","",IF(F1140="","Diğer",F1140))</f>
        <v/>
      </c>
    </row>
    <row r="1141" customFormat="false" ht="15" hidden="false" customHeight="false" outlineLevel="0" collapsed="false">
      <c r="A1141" s="33"/>
      <c r="B1141" s="34"/>
      <c r="C1141" s="33"/>
      <c r="D1141" s="33"/>
      <c r="E1141" s="33"/>
      <c r="F1141" s="33"/>
      <c r="G1141" s="35"/>
      <c r="H1141" s="35"/>
      <c r="I1141" s="29" t="str">
        <f aca="false">IF(G1141="","",G1141-H1141)</f>
        <v/>
      </c>
      <c r="J1141" s="36"/>
      <c r="K1141" s="37"/>
      <c r="L1141" s="33"/>
      <c r="M1141" s="29" t="str">
        <f aca="false">IF(G1141="","",I1141*K1141)</f>
        <v/>
      </c>
      <c r="N1141" s="32" t="str">
        <f aca="false">IF(G1141="","",IF(F1141="","Diğer",F1141))</f>
        <v/>
      </c>
    </row>
    <row r="1142" customFormat="false" ht="15" hidden="false" customHeight="false" outlineLevel="0" collapsed="false">
      <c r="A1142" s="33"/>
      <c r="B1142" s="34"/>
      <c r="C1142" s="33"/>
      <c r="D1142" s="33"/>
      <c r="E1142" s="33"/>
      <c r="F1142" s="33"/>
      <c r="G1142" s="35"/>
      <c r="H1142" s="35"/>
      <c r="I1142" s="29" t="str">
        <f aca="false">IF(G1142="","",G1142-H1142)</f>
        <v/>
      </c>
      <c r="J1142" s="36"/>
      <c r="K1142" s="37"/>
      <c r="L1142" s="33"/>
      <c r="M1142" s="29" t="str">
        <f aca="false">IF(G1142="","",I1142*K1142)</f>
        <v/>
      </c>
      <c r="N1142" s="32" t="str">
        <f aca="false">IF(G1142="","",IF(F1142="","Diğer",F1142))</f>
        <v/>
      </c>
    </row>
    <row r="1143" customFormat="false" ht="15" hidden="false" customHeight="false" outlineLevel="0" collapsed="false">
      <c r="A1143" s="33"/>
      <c r="B1143" s="34"/>
      <c r="C1143" s="33"/>
      <c r="D1143" s="33"/>
      <c r="E1143" s="33"/>
      <c r="F1143" s="33"/>
      <c r="G1143" s="35"/>
      <c r="H1143" s="35"/>
      <c r="I1143" s="29" t="str">
        <f aca="false">IF(G1143="","",G1143-H1143)</f>
        <v/>
      </c>
      <c r="J1143" s="36"/>
      <c r="K1143" s="37"/>
      <c r="L1143" s="33"/>
      <c r="M1143" s="29" t="str">
        <f aca="false">IF(G1143="","",I1143*K1143)</f>
        <v/>
      </c>
      <c r="N1143" s="32" t="str">
        <f aca="false">IF(G1143="","",IF(F1143="","Diğer",F1143))</f>
        <v/>
      </c>
    </row>
    <row r="1144" customFormat="false" ht="15" hidden="false" customHeight="false" outlineLevel="0" collapsed="false">
      <c r="A1144" s="33"/>
      <c r="B1144" s="34"/>
      <c r="C1144" s="33"/>
      <c r="D1144" s="33"/>
      <c r="E1144" s="33"/>
      <c r="F1144" s="33"/>
      <c r="G1144" s="35"/>
      <c r="H1144" s="35"/>
      <c r="I1144" s="29" t="str">
        <f aca="false">IF(G1144="","",G1144-H1144)</f>
        <v/>
      </c>
      <c r="J1144" s="36"/>
      <c r="K1144" s="37"/>
      <c r="L1144" s="33"/>
      <c r="M1144" s="29" t="str">
        <f aca="false">IF(G1144="","",I1144*K1144)</f>
        <v/>
      </c>
      <c r="N1144" s="32" t="str">
        <f aca="false">IF(G1144="","",IF(F1144="","Diğer",F1144))</f>
        <v/>
      </c>
    </row>
    <row r="1145" customFormat="false" ht="15" hidden="false" customHeight="false" outlineLevel="0" collapsed="false">
      <c r="A1145" s="33"/>
      <c r="B1145" s="34"/>
      <c r="C1145" s="33"/>
      <c r="D1145" s="33"/>
      <c r="E1145" s="33"/>
      <c r="F1145" s="33"/>
      <c r="G1145" s="35"/>
      <c r="H1145" s="35"/>
      <c r="I1145" s="29" t="str">
        <f aca="false">IF(G1145="","",G1145-H1145)</f>
        <v/>
      </c>
      <c r="J1145" s="36"/>
      <c r="K1145" s="37"/>
      <c r="L1145" s="33"/>
      <c r="M1145" s="29" t="str">
        <f aca="false">IF(G1145="","",I1145*K1145)</f>
        <v/>
      </c>
      <c r="N1145" s="32" t="str">
        <f aca="false">IF(G1145="","",IF(F1145="","Diğer",F1145))</f>
        <v/>
      </c>
    </row>
    <row r="1146" customFormat="false" ht="15" hidden="false" customHeight="false" outlineLevel="0" collapsed="false">
      <c r="A1146" s="33"/>
      <c r="B1146" s="34"/>
      <c r="C1146" s="33"/>
      <c r="D1146" s="33"/>
      <c r="E1146" s="33"/>
      <c r="F1146" s="33"/>
      <c r="G1146" s="35"/>
      <c r="H1146" s="35"/>
      <c r="I1146" s="29" t="str">
        <f aca="false">IF(G1146="","",G1146-H1146)</f>
        <v/>
      </c>
      <c r="J1146" s="36"/>
      <c r="K1146" s="37"/>
      <c r="L1146" s="33"/>
      <c r="M1146" s="29" t="str">
        <f aca="false">IF(G1146="","",I1146*K1146)</f>
        <v/>
      </c>
      <c r="N1146" s="32" t="str">
        <f aca="false">IF(G1146="","",IF(F1146="","Diğer",F1146))</f>
        <v/>
      </c>
    </row>
    <row r="1147" customFormat="false" ht="15" hidden="false" customHeight="false" outlineLevel="0" collapsed="false">
      <c r="A1147" s="33"/>
      <c r="B1147" s="34"/>
      <c r="C1147" s="33"/>
      <c r="D1147" s="33"/>
      <c r="E1147" s="33"/>
      <c r="F1147" s="33"/>
      <c r="G1147" s="35"/>
      <c r="H1147" s="35"/>
      <c r="I1147" s="29" t="str">
        <f aca="false">IF(G1147="","",G1147-H1147)</f>
        <v/>
      </c>
      <c r="J1147" s="36"/>
      <c r="K1147" s="37"/>
      <c r="L1147" s="33"/>
      <c r="M1147" s="29" t="str">
        <f aca="false">IF(G1147="","",I1147*K1147)</f>
        <v/>
      </c>
      <c r="N1147" s="32" t="str">
        <f aca="false">IF(G1147="","",IF(F1147="","Diğer",F1147))</f>
        <v/>
      </c>
    </row>
    <row r="1148" customFormat="false" ht="15" hidden="false" customHeight="false" outlineLevel="0" collapsed="false">
      <c r="A1148" s="33"/>
      <c r="B1148" s="34"/>
      <c r="C1148" s="33"/>
      <c r="D1148" s="33"/>
      <c r="E1148" s="33"/>
      <c r="F1148" s="33"/>
      <c r="G1148" s="35"/>
      <c r="H1148" s="35"/>
      <c r="I1148" s="29" t="str">
        <f aca="false">IF(G1148="","",G1148-H1148)</f>
        <v/>
      </c>
      <c r="J1148" s="36"/>
      <c r="K1148" s="37"/>
      <c r="L1148" s="33"/>
      <c r="M1148" s="29" t="str">
        <f aca="false">IF(G1148="","",I1148*K1148)</f>
        <v/>
      </c>
      <c r="N1148" s="32" t="str">
        <f aca="false">IF(G1148="","",IF(F1148="","Diğer",F1148))</f>
        <v/>
      </c>
    </row>
    <row r="1149" customFormat="false" ht="15" hidden="false" customHeight="false" outlineLevel="0" collapsed="false">
      <c r="A1149" s="33"/>
      <c r="B1149" s="34"/>
      <c r="C1149" s="33"/>
      <c r="D1149" s="33"/>
      <c r="E1149" s="33"/>
      <c r="F1149" s="33"/>
      <c r="G1149" s="35"/>
      <c r="H1149" s="35"/>
      <c r="I1149" s="29" t="str">
        <f aca="false">IF(G1149="","",G1149-H1149)</f>
        <v/>
      </c>
      <c r="J1149" s="36"/>
      <c r="K1149" s="37"/>
      <c r="L1149" s="33"/>
      <c r="M1149" s="29" t="str">
        <f aca="false">IF(G1149="","",I1149*K1149)</f>
        <v/>
      </c>
      <c r="N1149" s="32" t="str">
        <f aca="false">IF(G1149="","",IF(F1149="","Diğer",F1149))</f>
        <v/>
      </c>
    </row>
    <row r="1150" customFormat="false" ht="15" hidden="false" customHeight="false" outlineLevel="0" collapsed="false">
      <c r="A1150" s="33"/>
      <c r="B1150" s="34"/>
      <c r="C1150" s="33"/>
      <c r="D1150" s="33"/>
      <c r="E1150" s="33"/>
      <c r="F1150" s="33"/>
      <c r="G1150" s="35"/>
      <c r="H1150" s="35"/>
      <c r="I1150" s="29" t="str">
        <f aca="false">IF(G1150="","",G1150-H1150)</f>
        <v/>
      </c>
      <c r="J1150" s="36"/>
      <c r="K1150" s="37"/>
      <c r="L1150" s="33"/>
      <c r="M1150" s="29" t="str">
        <f aca="false">IF(G1150="","",I1150*K1150)</f>
        <v/>
      </c>
      <c r="N1150" s="32" t="str">
        <f aca="false">IF(G1150="","",IF(F1150="","Diğer",F1150))</f>
        <v/>
      </c>
    </row>
    <row r="1151" customFormat="false" ht="15" hidden="false" customHeight="false" outlineLevel="0" collapsed="false">
      <c r="A1151" s="33"/>
      <c r="B1151" s="34"/>
      <c r="C1151" s="33"/>
      <c r="D1151" s="33"/>
      <c r="E1151" s="33"/>
      <c r="F1151" s="33"/>
      <c r="G1151" s="35"/>
      <c r="H1151" s="35"/>
      <c r="I1151" s="29" t="str">
        <f aca="false">IF(G1151="","",G1151-H1151)</f>
        <v/>
      </c>
      <c r="J1151" s="36"/>
      <c r="K1151" s="37"/>
      <c r="L1151" s="33"/>
      <c r="M1151" s="29" t="str">
        <f aca="false">IF(G1151="","",I1151*K1151)</f>
        <v/>
      </c>
      <c r="N1151" s="32" t="str">
        <f aca="false">IF(G1151="","",IF(F1151="","Diğer",F1151))</f>
        <v/>
      </c>
    </row>
    <row r="1152" customFormat="false" ht="15" hidden="false" customHeight="false" outlineLevel="0" collapsed="false">
      <c r="A1152" s="33"/>
      <c r="B1152" s="34"/>
      <c r="C1152" s="33"/>
      <c r="D1152" s="33"/>
      <c r="E1152" s="33"/>
      <c r="F1152" s="33"/>
      <c r="G1152" s="35"/>
      <c r="H1152" s="35"/>
      <c r="I1152" s="29" t="str">
        <f aca="false">IF(G1152="","",G1152-H1152)</f>
        <v/>
      </c>
      <c r="J1152" s="36"/>
      <c r="K1152" s="37"/>
      <c r="L1152" s="33"/>
      <c r="M1152" s="29" t="str">
        <f aca="false">IF(G1152="","",I1152*K1152)</f>
        <v/>
      </c>
      <c r="N1152" s="32" t="str">
        <f aca="false">IF(G1152="","",IF(F1152="","Diğer",F1152))</f>
        <v/>
      </c>
    </row>
    <row r="1153" customFormat="false" ht="15" hidden="false" customHeight="false" outlineLevel="0" collapsed="false">
      <c r="A1153" s="33"/>
      <c r="B1153" s="34"/>
      <c r="C1153" s="33"/>
      <c r="D1153" s="33"/>
      <c r="E1153" s="33"/>
      <c r="F1153" s="33"/>
      <c r="G1153" s="35"/>
      <c r="H1153" s="35"/>
      <c r="I1153" s="29" t="str">
        <f aca="false">IF(G1153="","",G1153-H1153)</f>
        <v/>
      </c>
      <c r="J1153" s="36"/>
      <c r="K1153" s="37"/>
      <c r="L1153" s="33"/>
      <c r="M1153" s="29" t="str">
        <f aca="false">IF(G1153="","",I1153*K1153)</f>
        <v/>
      </c>
      <c r="N1153" s="32" t="str">
        <f aca="false">IF(G1153="","",IF(F1153="","Diğer",F1153))</f>
        <v/>
      </c>
    </row>
    <row r="1154" customFormat="false" ht="15" hidden="false" customHeight="false" outlineLevel="0" collapsed="false">
      <c r="A1154" s="33"/>
      <c r="B1154" s="34"/>
      <c r="C1154" s="33"/>
      <c r="D1154" s="33"/>
      <c r="E1154" s="33"/>
      <c r="F1154" s="33"/>
      <c r="G1154" s="35"/>
      <c r="H1154" s="35"/>
      <c r="I1154" s="29" t="str">
        <f aca="false">IF(G1154="","",G1154-H1154)</f>
        <v/>
      </c>
      <c r="J1154" s="36"/>
      <c r="K1154" s="37"/>
      <c r="L1154" s="33"/>
      <c r="M1154" s="29" t="str">
        <f aca="false">IF(G1154="","",I1154*K1154)</f>
        <v/>
      </c>
      <c r="N1154" s="32" t="str">
        <f aca="false">IF(G1154="","",IF(F1154="","Diğer",F1154))</f>
        <v/>
      </c>
    </row>
    <row r="1155" customFormat="false" ht="15" hidden="false" customHeight="false" outlineLevel="0" collapsed="false">
      <c r="A1155" s="33"/>
      <c r="B1155" s="34"/>
      <c r="C1155" s="33"/>
      <c r="D1155" s="33"/>
      <c r="E1155" s="33"/>
      <c r="F1155" s="33"/>
      <c r="G1155" s="35"/>
      <c r="H1155" s="35"/>
      <c r="I1155" s="29" t="str">
        <f aca="false">IF(G1155="","",G1155-H1155)</f>
        <v/>
      </c>
      <c r="J1155" s="36"/>
      <c r="K1155" s="37"/>
      <c r="L1155" s="33"/>
      <c r="M1155" s="29" t="str">
        <f aca="false">IF(G1155="","",I1155*K1155)</f>
        <v/>
      </c>
      <c r="N1155" s="32" t="str">
        <f aca="false">IF(G1155="","",IF(F1155="","Diğer",F1155))</f>
        <v/>
      </c>
    </row>
    <row r="1156" customFormat="false" ht="15" hidden="false" customHeight="false" outlineLevel="0" collapsed="false">
      <c r="A1156" s="33"/>
      <c r="B1156" s="34"/>
      <c r="C1156" s="33"/>
      <c r="D1156" s="33"/>
      <c r="E1156" s="33"/>
      <c r="F1156" s="33"/>
      <c r="G1156" s="35"/>
      <c r="H1156" s="35"/>
      <c r="I1156" s="29" t="str">
        <f aca="false">IF(G1156="","",G1156-H1156)</f>
        <v/>
      </c>
      <c r="J1156" s="36"/>
      <c r="K1156" s="37"/>
      <c r="L1156" s="33"/>
      <c r="M1156" s="29" t="str">
        <f aca="false">IF(G1156="","",I1156*K1156)</f>
        <v/>
      </c>
      <c r="N1156" s="32" t="str">
        <f aca="false">IF(G1156="","",IF(F1156="","Diğer",F1156))</f>
        <v/>
      </c>
    </row>
    <row r="1157" customFormat="false" ht="15" hidden="false" customHeight="false" outlineLevel="0" collapsed="false">
      <c r="A1157" s="33"/>
      <c r="B1157" s="34"/>
      <c r="C1157" s="33"/>
      <c r="D1157" s="33"/>
      <c r="E1157" s="33"/>
      <c r="F1157" s="33"/>
      <c r="G1157" s="35"/>
      <c r="H1157" s="35"/>
      <c r="I1157" s="29" t="str">
        <f aca="false">IF(G1157="","",G1157-H1157)</f>
        <v/>
      </c>
      <c r="J1157" s="36"/>
      <c r="K1157" s="37"/>
      <c r="L1157" s="33"/>
      <c r="M1157" s="29" t="str">
        <f aca="false">IF(G1157="","",I1157*K1157)</f>
        <v/>
      </c>
      <c r="N1157" s="32" t="str">
        <f aca="false">IF(G1157="","",IF(F1157="","Diğer",F1157))</f>
        <v/>
      </c>
    </row>
    <row r="1158" customFormat="false" ht="15" hidden="false" customHeight="false" outlineLevel="0" collapsed="false">
      <c r="A1158" s="33"/>
      <c r="B1158" s="34"/>
      <c r="C1158" s="33"/>
      <c r="D1158" s="33"/>
      <c r="E1158" s="33"/>
      <c r="F1158" s="33"/>
      <c r="G1158" s="35"/>
      <c r="H1158" s="35"/>
      <c r="I1158" s="29" t="str">
        <f aca="false">IF(G1158="","",G1158-H1158)</f>
        <v/>
      </c>
      <c r="J1158" s="36"/>
      <c r="K1158" s="37"/>
      <c r="L1158" s="33"/>
      <c r="M1158" s="29" t="str">
        <f aca="false">IF(G1158="","",I1158*K1158)</f>
        <v/>
      </c>
      <c r="N1158" s="32" t="str">
        <f aca="false">IF(G1158="","",IF(F1158="","Diğer",F1158))</f>
        <v/>
      </c>
    </row>
    <row r="1159" customFormat="false" ht="15" hidden="false" customHeight="false" outlineLevel="0" collapsed="false">
      <c r="A1159" s="33"/>
      <c r="B1159" s="34"/>
      <c r="C1159" s="33"/>
      <c r="D1159" s="33"/>
      <c r="E1159" s="33"/>
      <c r="F1159" s="33"/>
      <c r="G1159" s="35"/>
      <c r="H1159" s="35"/>
      <c r="I1159" s="29" t="str">
        <f aca="false">IF(G1159="","",G1159-H1159)</f>
        <v/>
      </c>
      <c r="J1159" s="36"/>
      <c r="K1159" s="37"/>
      <c r="L1159" s="33"/>
      <c r="M1159" s="29" t="str">
        <f aca="false">IF(G1159="","",I1159*K1159)</f>
        <v/>
      </c>
      <c r="N1159" s="32" t="str">
        <f aca="false">IF(G1159="","",IF(F1159="","Diğer",F1159))</f>
        <v/>
      </c>
    </row>
    <row r="1160" customFormat="false" ht="15" hidden="false" customHeight="false" outlineLevel="0" collapsed="false">
      <c r="A1160" s="33"/>
      <c r="B1160" s="34"/>
      <c r="C1160" s="33"/>
      <c r="D1160" s="33"/>
      <c r="E1160" s="33"/>
      <c r="F1160" s="33"/>
      <c r="G1160" s="35"/>
      <c r="H1160" s="35"/>
      <c r="I1160" s="29" t="str">
        <f aca="false">IF(G1160="","",G1160-H1160)</f>
        <v/>
      </c>
      <c r="J1160" s="36"/>
      <c r="K1160" s="37"/>
      <c r="L1160" s="33"/>
      <c r="M1160" s="29" t="str">
        <f aca="false">IF(G1160="","",I1160*K1160)</f>
        <v/>
      </c>
      <c r="N1160" s="32" t="str">
        <f aca="false">IF(G1160="","",IF(F1160="","Diğer",F1160))</f>
        <v/>
      </c>
    </row>
    <row r="1161" customFormat="false" ht="15" hidden="false" customHeight="false" outlineLevel="0" collapsed="false">
      <c r="A1161" s="33"/>
      <c r="B1161" s="34"/>
      <c r="C1161" s="33"/>
      <c r="D1161" s="33"/>
      <c r="E1161" s="33"/>
      <c r="F1161" s="33"/>
      <c r="G1161" s="35"/>
      <c r="H1161" s="35"/>
      <c r="I1161" s="29" t="str">
        <f aca="false">IF(G1161="","",G1161-H1161)</f>
        <v/>
      </c>
      <c r="J1161" s="36"/>
      <c r="K1161" s="37"/>
      <c r="L1161" s="33"/>
      <c r="M1161" s="29" t="str">
        <f aca="false">IF(G1161="","",I1161*K1161)</f>
        <v/>
      </c>
      <c r="N1161" s="32" t="str">
        <f aca="false">IF(G1161="","",IF(F1161="","Diğer",F1161))</f>
        <v/>
      </c>
    </row>
    <row r="1162" customFormat="false" ht="15" hidden="false" customHeight="false" outlineLevel="0" collapsed="false">
      <c r="A1162" s="33"/>
      <c r="B1162" s="34"/>
      <c r="C1162" s="33"/>
      <c r="D1162" s="33"/>
      <c r="E1162" s="33"/>
      <c r="F1162" s="33"/>
      <c r="G1162" s="35"/>
      <c r="H1162" s="35"/>
      <c r="I1162" s="29" t="str">
        <f aca="false">IF(G1162="","",G1162-H1162)</f>
        <v/>
      </c>
      <c r="J1162" s="36"/>
      <c r="K1162" s="37"/>
      <c r="L1162" s="33"/>
      <c r="M1162" s="29" t="str">
        <f aca="false">IF(G1162="","",I1162*K1162)</f>
        <v/>
      </c>
      <c r="N1162" s="32" t="str">
        <f aca="false">IF(G1162="","",IF(F1162="","Diğer",F1162))</f>
        <v/>
      </c>
    </row>
    <row r="1163" customFormat="false" ht="15" hidden="false" customHeight="false" outlineLevel="0" collapsed="false">
      <c r="A1163" s="33"/>
      <c r="B1163" s="34"/>
      <c r="C1163" s="33"/>
      <c r="D1163" s="33"/>
      <c r="E1163" s="33"/>
      <c r="F1163" s="33"/>
      <c r="G1163" s="35"/>
      <c r="H1163" s="35"/>
      <c r="I1163" s="29" t="str">
        <f aca="false">IF(G1163="","",G1163-H1163)</f>
        <v/>
      </c>
      <c r="J1163" s="36"/>
      <c r="K1163" s="37"/>
      <c r="L1163" s="33"/>
      <c r="M1163" s="29" t="str">
        <f aca="false">IF(G1163="","",I1163*K1163)</f>
        <v/>
      </c>
      <c r="N1163" s="32" t="str">
        <f aca="false">IF(G1163="","",IF(F1163="","Diğer",F1163))</f>
        <v/>
      </c>
    </row>
    <row r="1164" customFormat="false" ht="15" hidden="false" customHeight="false" outlineLevel="0" collapsed="false">
      <c r="A1164" s="33"/>
      <c r="B1164" s="34"/>
      <c r="C1164" s="33"/>
      <c r="D1164" s="33"/>
      <c r="E1164" s="33"/>
      <c r="F1164" s="33"/>
      <c r="G1164" s="35"/>
      <c r="H1164" s="35"/>
      <c r="I1164" s="29" t="str">
        <f aca="false">IF(G1164="","",G1164-H1164)</f>
        <v/>
      </c>
      <c r="J1164" s="36"/>
      <c r="K1164" s="37"/>
      <c r="L1164" s="33"/>
      <c r="M1164" s="29" t="str">
        <f aca="false">IF(G1164="","",I1164*K1164)</f>
        <v/>
      </c>
      <c r="N1164" s="32" t="str">
        <f aca="false">IF(G1164="","",IF(F1164="","Diğer",F1164))</f>
        <v/>
      </c>
    </row>
    <row r="1165" customFormat="false" ht="15" hidden="false" customHeight="false" outlineLevel="0" collapsed="false">
      <c r="A1165" s="33"/>
      <c r="B1165" s="34"/>
      <c r="C1165" s="33"/>
      <c r="D1165" s="33"/>
      <c r="E1165" s="33"/>
      <c r="F1165" s="33"/>
      <c r="G1165" s="35"/>
      <c r="H1165" s="35"/>
      <c r="I1165" s="29" t="str">
        <f aca="false">IF(G1165="","",G1165-H1165)</f>
        <v/>
      </c>
      <c r="J1165" s="36"/>
      <c r="K1165" s="37"/>
      <c r="L1165" s="33"/>
      <c r="M1165" s="29" t="str">
        <f aca="false">IF(G1165="","",I1165*K1165)</f>
        <v/>
      </c>
      <c r="N1165" s="32" t="str">
        <f aca="false">IF(G1165="","",IF(F1165="","Diğer",F1165))</f>
        <v/>
      </c>
    </row>
    <row r="1166" customFormat="false" ht="15" hidden="false" customHeight="false" outlineLevel="0" collapsed="false">
      <c r="A1166" s="33"/>
      <c r="B1166" s="34"/>
      <c r="C1166" s="33"/>
      <c r="D1166" s="33"/>
      <c r="E1166" s="33"/>
      <c r="F1166" s="33"/>
      <c r="G1166" s="35"/>
      <c r="H1166" s="35"/>
      <c r="I1166" s="29" t="str">
        <f aca="false">IF(G1166="","",G1166-H1166)</f>
        <v/>
      </c>
      <c r="J1166" s="36"/>
      <c r="K1166" s="37"/>
      <c r="L1166" s="33"/>
      <c r="M1166" s="29" t="str">
        <f aca="false">IF(G1166="","",I1166*K1166)</f>
        <v/>
      </c>
      <c r="N1166" s="32" t="str">
        <f aca="false">IF(G1166="","",IF(F1166="","Diğer",F1166))</f>
        <v/>
      </c>
    </row>
    <row r="1167" customFormat="false" ht="15" hidden="false" customHeight="false" outlineLevel="0" collapsed="false">
      <c r="A1167" s="33"/>
      <c r="B1167" s="34"/>
      <c r="C1167" s="33"/>
      <c r="D1167" s="33"/>
      <c r="E1167" s="33"/>
      <c r="F1167" s="33"/>
      <c r="G1167" s="35"/>
      <c r="H1167" s="35"/>
      <c r="I1167" s="29" t="str">
        <f aca="false">IF(G1167="","",G1167-H1167)</f>
        <v/>
      </c>
      <c r="J1167" s="36"/>
      <c r="K1167" s="37"/>
      <c r="L1167" s="33"/>
      <c r="M1167" s="29" t="str">
        <f aca="false">IF(G1167="","",I1167*K1167)</f>
        <v/>
      </c>
      <c r="N1167" s="32" t="str">
        <f aca="false">IF(G1167="","",IF(F1167="","Diğer",F1167))</f>
        <v/>
      </c>
    </row>
    <row r="1168" customFormat="false" ht="15" hidden="false" customHeight="false" outlineLevel="0" collapsed="false">
      <c r="A1168" s="33"/>
      <c r="B1168" s="34"/>
      <c r="C1168" s="33"/>
      <c r="D1168" s="33"/>
      <c r="E1168" s="33"/>
      <c r="F1168" s="33"/>
      <c r="G1168" s="35"/>
      <c r="H1168" s="35"/>
      <c r="I1168" s="29" t="str">
        <f aca="false">IF(G1168="","",G1168-H1168)</f>
        <v/>
      </c>
      <c r="J1168" s="36"/>
      <c r="K1168" s="37"/>
      <c r="L1168" s="33"/>
      <c r="M1168" s="29" t="str">
        <f aca="false">IF(G1168="","",I1168*K1168)</f>
        <v/>
      </c>
      <c r="N1168" s="32" t="str">
        <f aca="false">IF(G1168="","",IF(F1168="","Diğer",F1168))</f>
        <v/>
      </c>
    </row>
    <row r="1169" customFormat="false" ht="15" hidden="false" customHeight="false" outlineLevel="0" collapsed="false">
      <c r="A1169" s="33"/>
      <c r="B1169" s="34"/>
      <c r="C1169" s="33"/>
      <c r="D1169" s="33"/>
      <c r="E1169" s="33"/>
      <c r="F1169" s="33"/>
      <c r="G1169" s="35"/>
      <c r="H1169" s="35"/>
      <c r="I1169" s="29" t="str">
        <f aca="false">IF(G1169="","",G1169-H1169)</f>
        <v/>
      </c>
      <c r="J1169" s="36"/>
      <c r="K1169" s="37"/>
      <c r="L1169" s="33"/>
      <c r="M1169" s="29" t="str">
        <f aca="false">IF(G1169="","",I1169*K1169)</f>
        <v/>
      </c>
      <c r="N1169" s="32" t="str">
        <f aca="false">IF(G1169="","",IF(F1169="","Diğer",F1169))</f>
        <v/>
      </c>
    </row>
    <row r="1170" customFormat="false" ht="15" hidden="false" customHeight="false" outlineLevel="0" collapsed="false">
      <c r="A1170" s="33"/>
      <c r="B1170" s="34"/>
      <c r="C1170" s="33"/>
      <c r="D1170" s="33"/>
      <c r="E1170" s="33"/>
      <c r="F1170" s="33"/>
      <c r="G1170" s="35"/>
      <c r="H1170" s="35"/>
      <c r="I1170" s="29" t="str">
        <f aca="false">IF(G1170="","",G1170-H1170)</f>
        <v/>
      </c>
      <c r="J1170" s="36"/>
      <c r="K1170" s="37"/>
      <c r="L1170" s="33"/>
      <c r="M1170" s="29" t="str">
        <f aca="false">IF(G1170="","",I1170*K1170)</f>
        <v/>
      </c>
      <c r="N1170" s="32" t="str">
        <f aca="false">IF(G1170="","",IF(F1170="","Diğer",F1170))</f>
        <v/>
      </c>
    </row>
    <row r="1171" customFormat="false" ht="15" hidden="false" customHeight="false" outlineLevel="0" collapsed="false">
      <c r="A1171" s="33"/>
      <c r="B1171" s="34"/>
      <c r="C1171" s="33"/>
      <c r="D1171" s="33"/>
      <c r="E1171" s="33"/>
      <c r="F1171" s="33"/>
      <c r="G1171" s="35"/>
      <c r="H1171" s="35"/>
      <c r="I1171" s="29" t="str">
        <f aca="false">IF(G1171="","",G1171-H1171)</f>
        <v/>
      </c>
      <c r="J1171" s="36"/>
      <c r="K1171" s="37"/>
      <c r="L1171" s="33"/>
      <c r="M1171" s="29" t="str">
        <f aca="false">IF(G1171="","",I1171*K1171)</f>
        <v/>
      </c>
      <c r="N1171" s="32" t="str">
        <f aca="false">IF(G1171="","",IF(F1171="","Diğer",F1171))</f>
        <v/>
      </c>
    </row>
    <row r="1172" customFormat="false" ht="15" hidden="false" customHeight="false" outlineLevel="0" collapsed="false">
      <c r="A1172" s="33"/>
      <c r="B1172" s="34"/>
      <c r="C1172" s="33"/>
      <c r="D1172" s="33"/>
      <c r="E1172" s="33"/>
      <c r="F1172" s="33"/>
      <c r="G1172" s="35"/>
      <c r="H1172" s="35"/>
      <c r="I1172" s="29" t="str">
        <f aca="false">IF(G1172="","",G1172-H1172)</f>
        <v/>
      </c>
      <c r="J1172" s="36"/>
      <c r="K1172" s="37"/>
      <c r="L1172" s="33"/>
      <c r="M1172" s="29" t="str">
        <f aca="false">IF(G1172="","",I1172*K1172)</f>
        <v/>
      </c>
      <c r="N1172" s="32" t="str">
        <f aca="false">IF(G1172="","",IF(F1172="","Diğer",F1172))</f>
        <v/>
      </c>
    </row>
    <row r="1173" customFormat="false" ht="15" hidden="false" customHeight="false" outlineLevel="0" collapsed="false">
      <c r="A1173" s="33"/>
      <c r="B1173" s="34"/>
      <c r="C1173" s="33"/>
      <c r="D1173" s="33"/>
      <c r="E1173" s="33"/>
      <c r="F1173" s="33"/>
      <c r="G1173" s="35"/>
      <c r="H1173" s="35"/>
      <c r="I1173" s="29" t="str">
        <f aca="false">IF(G1173="","",G1173-H1173)</f>
        <v/>
      </c>
      <c r="J1173" s="36"/>
      <c r="K1173" s="37"/>
      <c r="L1173" s="33"/>
      <c r="M1173" s="29" t="str">
        <f aca="false">IF(G1173="","",I1173*K1173)</f>
        <v/>
      </c>
      <c r="N1173" s="32" t="str">
        <f aca="false">IF(G1173="","",IF(F1173="","Diğer",F1173))</f>
        <v/>
      </c>
    </row>
    <row r="1174" customFormat="false" ht="15" hidden="false" customHeight="false" outlineLevel="0" collapsed="false">
      <c r="A1174" s="33"/>
      <c r="B1174" s="34"/>
      <c r="C1174" s="33"/>
      <c r="D1174" s="33"/>
      <c r="E1174" s="33"/>
      <c r="F1174" s="33"/>
      <c r="G1174" s="35"/>
      <c r="H1174" s="35"/>
      <c r="I1174" s="29" t="str">
        <f aca="false">IF(G1174="","",G1174-H1174)</f>
        <v/>
      </c>
      <c r="J1174" s="36"/>
      <c r="K1174" s="37"/>
      <c r="L1174" s="33"/>
      <c r="M1174" s="29" t="str">
        <f aca="false">IF(G1174="","",I1174*K1174)</f>
        <v/>
      </c>
      <c r="N1174" s="32" t="str">
        <f aca="false">IF(G1174="","",IF(F1174="","Diğer",F1174))</f>
        <v/>
      </c>
    </row>
    <row r="1175" customFormat="false" ht="15" hidden="false" customHeight="false" outlineLevel="0" collapsed="false">
      <c r="A1175" s="33"/>
      <c r="B1175" s="34"/>
      <c r="C1175" s="33"/>
      <c r="D1175" s="33"/>
      <c r="E1175" s="33"/>
      <c r="F1175" s="33"/>
      <c r="G1175" s="35"/>
      <c r="H1175" s="35"/>
      <c r="I1175" s="29" t="str">
        <f aca="false">IF(G1175="","",G1175-H1175)</f>
        <v/>
      </c>
      <c r="J1175" s="36"/>
      <c r="K1175" s="37"/>
      <c r="L1175" s="33"/>
      <c r="M1175" s="29" t="str">
        <f aca="false">IF(G1175="","",I1175*K1175)</f>
        <v/>
      </c>
      <c r="N1175" s="32" t="str">
        <f aca="false">IF(G1175="","",IF(F1175="","Diğer",F1175))</f>
        <v/>
      </c>
    </row>
    <row r="1176" customFormat="false" ht="15" hidden="false" customHeight="false" outlineLevel="0" collapsed="false">
      <c r="A1176" s="33"/>
      <c r="B1176" s="34"/>
      <c r="C1176" s="33"/>
      <c r="D1176" s="33"/>
      <c r="E1176" s="33"/>
      <c r="F1176" s="33"/>
      <c r="G1176" s="35"/>
      <c r="H1176" s="35"/>
      <c r="I1176" s="29" t="str">
        <f aca="false">IF(G1176="","",G1176-H1176)</f>
        <v/>
      </c>
      <c r="J1176" s="36"/>
      <c r="K1176" s="37"/>
      <c r="L1176" s="33"/>
      <c r="M1176" s="29" t="str">
        <f aca="false">IF(G1176="","",I1176*K1176)</f>
        <v/>
      </c>
      <c r="N1176" s="32" t="str">
        <f aca="false">IF(G1176="","",IF(F1176="","Diğer",F1176))</f>
        <v/>
      </c>
    </row>
    <row r="1177" customFormat="false" ht="15" hidden="false" customHeight="false" outlineLevel="0" collapsed="false">
      <c r="A1177" s="33"/>
      <c r="B1177" s="34"/>
      <c r="C1177" s="33"/>
      <c r="D1177" s="33"/>
      <c r="E1177" s="33"/>
      <c r="F1177" s="33"/>
      <c r="G1177" s="35"/>
      <c r="H1177" s="35"/>
      <c r="I1177" s="29" t="str">
        <f aca="false">IF(G1177="","",G1177-H1177)</f>
        <v/>
      </c>
      <c r="J1177" s="36"/>
      <c r="K1177" s="37"/>
      <c r="L1177" s="33"/>
      <c r="M1177" s="29" t="str">
        <f aca="false">IF(G1177="","",I1177*K1177)</f>
        <v/>
      </c>
      <c r="N1177" s="32" t="str">
        <f aca="false">IF(G1177="","",IF(F1177="","Diğer",F1177))</f>
        <v/>
      </c>
    </row>
    <row r="1178" customFormat="false" ht="15" hidden="false" customHeight="false" outlineLevel="0" collapsed="false">
      <c r="A1178" s="33"/>
      <c r="B1178" s="34"/>
      <c r="C1178" s="33"/>
      <c r="D1178" s="33"/>
      <c r="E1178" s="33"/>
      <c r="F1178" s="33"/>
      <c r="G1178" s="35"/>
      <c r="H1178" s="35"/>
      <c r="I1178" s="29" t="str">
        <f aca="false">IF(G1178="","",G1178-H1178)</f>
        <v/>
      </c>
      <c r="J1178" s="36"/>
      <c r="K1178" s="37"/>
      <c r="L1178" s="33"/>
      <c r="M1178" s="29" t="str">
        <f aca="false">IF(G1178="","",I1178*K1178)</f>
        <v/>
      </c>
      <c r="N1178" s="32" t="str">
        <f aca="false">IF(G1178="","",IF(F1178="","Diğer",F1178))</f>
        <v/>
      </c>
    </row>
    <row r="1179" customFormat="false" ht="15" hidden="false" customHeight="false" outlineLevel="0" collapsed="false">
      <c r="A1179" s="33"/>
      <c r="B1179" s="34"/>
      <c r="C1179" s="33"/>
      <c r="D1179" s="33"/>
      <c r="E1179" s="33"/>
      <c r="F1179" s="33"/>
      <c r="G1179" s="35"/>
      <c r="H1179" s="35"/>
      <c r="I1179" s="29" t="str">
        <f aca="false">IF(G1179="","",G1179-H1179)</f>
        <v/>
      </c>
      <c r="J1179" s="36"/>
      <c r="K1179" s="37"/>
      <c r="L1179" s="33"/>
      <c r="M1179" s="29" t="str">
        <f aca="false">IF(G1179="","",I1179*K1179)</f>
        <v/>
      </c>
      <c r="N1179" s="32" t="str">
        <f aca="false">IF(G1179="","",IF(F1179="","Diğer",F1179))</f>
        <v/>
      </c>
    </row>
    <row r="1180" customFormat="false" ht="15" hidden="false" customHeight="false" outlineLevel="0" collapsed="false">
      <c r="A1180" s="33"/>
      <c r="B1180" s="34"/>
      <c r="C1180" s="33"/>
      <c r="D1180" s="33"/>
      <c r="E1180" s="33"/>
      <c r="F1180" s="33"/>
      <c r="G1180" s="35"/>
      <c r="H1180" s="35"/>
      <c r="I1180" s="29" t="str">
        <f aca="false">IF(G1180="","",G1180-H1180)</f>
        <v/>
      </c>
      <c r="J1180" s="36"/>
      <c r="K1180" s="37"/>
      <c r="L1180" s="33"/>
      <c r="M1180" s="29" t="str">
        <f aca="false">IF(G1180="","",I1180*K1180)</f>
        <v/>
      </c>
      <c r="N1180" s="32" t="str">
        <f aca="false">IF(G1180="","",IF(F1180="","Diğer",F1180))</f>
        <v/>
      </c>
    </row>
    <row r="1181" customFormat="false" ht="15" hidden="false" customHeight="false" outlineLevel="0" collapsed="false">
      <c r="A1181" s="33"/>
      <c r="B1181" s="34"/>
      <c r="C1181" s="33"/>
      <c r="D1181" s="33"/>
      <c r="E1181" s="33"/>
      <c r="F1181" s="33"/>
      <c r="G1181" s="35"/>
      <c r="H1181" s="35"/>
      <c r="I1181" s="29" t="str">
        <f aca="false">IF(G1181="","",G1181-H1181)</f>
        <v/>
      </c>
      <c r="J1181" s="36"/>
      <c r="K1181" s="37"/>
      <c r="L1181" s="33"/>
      <c r="M1181" s="29" t="str">
        <f aca="false">IF(G1181="","",I1181*K1181)</f>
        <v/>
      </c>
      <c r="N1181" s="32" t="str">
        <f aca="false">IF(G1181="","",IF(F1181="","Diğer",F1181))</f>
        <v/>
      </c>
    </row>
    <row r="1182" customFormat="false" ht="15" hidden="false" customHeight="false" outlineLevel="0" collapsed="false">
      <c r="A1182" s="33"/>
      <c r="B1182" s="34"/>
      <c r="C1182" s="33"/>
      <c r="D1182" s="33"/>
      <c r="E1182" s="33"/>
      <c r="F1182" s="33"/>
      <c r="G1182" s="35"/>
      <c r="H1182" s="35"/>
      <c r="I1182" s="29" t="str">
        <f aca="false">IF(G1182="","",G1182-H1182)</f>
        <v/>
      </c>
      <c r="J1182" s="36"/>
      <c r="K1182" s="37"/>
      <c r="L1182" s="33"/>
      <c r="M1182" s="29" t="str">
        <f aca="false">IF(G1182="","",I1182*K1182)</f>
        <v/>
      </c>
      <c r="N1182" s="32" t="str">
        <f aca="false">IF(G1182="","",IF(F1182="","Diğer",F1182))</f>
        <v/>
      </c>
    </row>
    <row r="1183" customFormat="false" ht="15" hidden="false" customHeight="false" outlineLevel="0" collapsed="false">
      <c r="A1183" s="33"/>
      <c r="B1183" s="34"/>
      <c r="C1183" s="33"/>
      <c r="D1183" s="33"/>
      <c r="E1183" s="33"/>
      <c r="F1183" s="33"/>
      <c r="G1183" s="35"/>
      <c r="H1183" s="35"/>
      <c r="I1183" s="29" t="str">
        <f aca="false">IF(G1183="","",G1183-H1183)</f>
        <v/>
      </c>
      <c r="J1183" s="36"/>
      <c r="K1183" s="37"/>
      <c r="L1183" s="33"/>
      <c r="M1183" s="29" t="str">
        <f aca="false">IF(G1183="","",I1183*K1183)</f>
        <v/>
      </c>
      <c r="N1183" s="32" t="str">
        <f aca="false">IF(G1183="","",IF(F1183="","Diğer",F1183))</f>
        <v/>
      </c>
    </row>
    <row r="1184" customFormat="false" ht="15" hidden="false" customHeight="false" outlineLevel="0" collapsed="false">
      <c r="A1184" s="33"/>
      <c r="B1184" s="34"/>
      <c r="C1184" s="33"/>
      <c r="D1184" s="33"/>
      <c r="E1184" s="33"/>
      <c r="F1184" s="33"/>
      <c r="G1184" s="35"/>
      <c r="H1184" s="35"/>
      <c r="I1184" s="29" t="str">
        <f aca="false">IF(G1184="","",G1184-H1184)</f>
        <v/>
      </c>
      <c r="J1184" s="36"/>
      <c r="K1184" s="37"/>
      <c r="L1184" s="33"/>
      <c r="M1184" s="29" t="str">
        <f aca="false">IF(G1184="","",I1184*K1184)</f>
        <v/>
      </c>
      <c r="N1184" s="32" t="str">
        <f aca="false">IF(G1184="","",IF(F1184="","Diğer",F1184))</f>
        <v/>
      </c>
    </row>
    <row r="1185" customFormat="false" ht="15" hidden="false" customHeight="false" outlineLevel="0" collapsed="false">
      <c r="A1185" s="33"/>
      <c r="B1185" s="34"/>
      <c r="C1185" s="33"/>
      <c r="D1185" s="33"/>
      <c r="E1185" s="33"/>
      <c r="F1185" s="33"/>
      <c r="G1185" s="35"/>
      <c r="H1185" s="35"/>
      <c r="I1185" s="29" t="str">
        <f aca="false">IF(G1185="","",G1185-H1185)</f>
        <v/>
      </c>
      <c r="J1185" s="36"/>
      <c r="K1185" s="37"/>
      <c r="L1185" s="33"/>
      <c r="M1185" s="29" t="str">
        <f aca="false">IF(G1185="","",I1185*K1185)</f>
        <v/>
      </c>
      <c r="N1185" s="32" t="str">
        <f aca="false">IF(G1185="","",IF(F1185="","Diğer",F1185))</f>
        <v/>
      </c>
    </row>
    <row r="1186" customFormat="false" ht="15" hidden="false" customHeight="false" outlineLevel="0" collapsed="false">
      <c r="A1186" s="33"/>
      <c r="B1186" s="34"/>
      <c r="C1186" s="33"/>
      <c r="D1186" s="33"/>
      <c r="E1186" s="33"/>
      <c r="F1186" s="33"/>
      <c r="G1186" s="35"/>
      <c r="H1186" s="35"/>
      <c r="I1186" s="29" t="str">
        <f aca="false">IF(G1186="","",G1186-H1186)</f>
        <v/>
      </c>
      <c r="J1186" s="36"/>
      <c r="K1186" s="37"/>
      <c r="L1186" s="33"/>
      <c r="M1186" s="29" t="str">
        <f aca="false">IF(G1186="","",I1186*K1186)</f>
        <v/>
      </c>
      <c r="N1186" s="32" t="str">
        <f aca="false">IF(G1186="","",IF(F1186="","Diğer",F1186))</f>
        <v/>
      </c>
    </row>
    <row r="1187" customFormat="false" ht="15" hidden="false" customHeight="false" outlineLevel="0" collapsed="false">
      <c r="A1187" s="33"/>
      <c r="B1187" s="34"/>
      <c r="C1187" s="33"/>
      <c r="D1187" s="33"/>
      <c r="E1187" s="33"/>
      <c r="F1187" s="33"/>
      <c r="G1187" s="35"/>
      <c r="H1187" s="35"/>
      <c r="I1187" s="29" t="str">
        <f aca="false">IF(G1187="","",G1187-H1187)</f>
        <v/>
      </c>
      <c r="J1187" s="36"/>
      <c r="K1187" s="37"/>
      <c r="L1187" s="33"/>
      <c r="M1187" s="29" t="str">
        <f aca="false">IF(G1187="","",I1187*K1187)</f>
        <v/>
      </c>
      <c r="N1187" s="32" t="str">
        <f aca="false">IF(G1187="","",IF(F1187="","Diğer",F1187))</f>
        <v/>
      </c>
    </row>
    <row r="1188" customFormat="false" ht="15" hidden="false" customHeight="false" outlineLevel="0" collapsed="false">
      <c r="A1188" s="33"/>
      <c r="B1188" s="34"/>
      <c r="C1188" s="33"/>
      <c r="D1188" s="33"/>
      <c r="E1188" s="33"/>
      <c r="F1188" s="33"/>
      <c r="G1188" s="35"/>
      <c r="H1188" s="35"/>
      <c r="I1188" s="29" t="str">
        <f aca="false">IF(G1188="","",G1188-H1188)</f>
        <v/>
      </c>
      <c r="J1188" s="36"/>
      <c r="K1188" s="37"/>
      <c r="L1188" s="33"/>
      <c r="M1188" s="29" t="str">
        <f aca="false">IF(G1188="","",I1188*K1188)</f>
        <v/>
      </c>
      <c r="N1188" s="32" t="str">
        <f aca="false">IF(G1188="","",IF(F1188="","Diğer",F1188))</f>
        <v/>
      </c>
    </row>
    <row r="1189" customFormat="false" ht="15" hidden="false" customHeight="false" outlineLevel="0" collapsed="false">
      <c r="A1189" s="33"/>
      <c r="B1189" s="34"/>
      <c r="C1189" s="33"/>
      <c r="D1189" s="33"/>
      <c r="E1189" s="33"/>
      <c r="F1189" s="33"/>
      <c r="G1189" s="35"/>
      <c r="H1189" s="35"/>
      <c r="I1189" s="29" t="str">
        <f aca="false">IF(G1189="","",G1189-H1189)</f>
        <v/>
      </c>
      <c r="J1189" s="36"/>
      <c r="K1189" s="37"/>
      <c r="L1189" s="33"/>
      <c r="M1189" s="29" t="str">
        <f aca="false">IF(G1189="","",I1189*K1189)</f>
        <v/>
      </c>
      <c r="N1189" s="32" t="str">
        <f aca="false">IF(G1189="","",IF(F1189="","Diğer",F1189))</f>
        <v/>
      </c>
    </row>
    <row r="1190" customFormat="false" ht="15" hidden="false" customHeight="false" outlineLevel="0" collapsed="false">
      <c r="A1190" s="33"/>
      <c r="B1190" s="34"/>
      <c r="C1190" s="33"/>
      <c r="D1190" s="33"/>
      <c r="E1190" s="33"/>
      <c r="F1190" s="33"/>
      <c r="G1190" s="35"/>
      <c r="H1190" s="35"/>
      <c r="I1190" s="29" t="str">
        <f aca="false">IF(G1190="","",G1190-H1190)</f>
        <v/>
      </c>
      <c r="J1190" s="36"/>
      <c r="K1190" s="37"/>
      <c r="L1190" s="33"/>
      <c r="M1190" s="29" t="str">
        <f aca="false">IF(G1190="","",I1190*K1190)</f>
        <v/>
      </c>
      <c r="N1190" s="32" t="str">
        <f aca="false">IF(G1190="","",IF(F1190="","Diğer",F1190))</f>
        <v/>
      </c>
    </row>
    <row r="1191" customFormat="false" ht="15" hidden="false" customHeight="false" outlineLevel="0" collapsed="false">
      <c r="A1191" s="33"/>
      <c r="B1191" s="34"/>
      <c r="C1191" s="33"/>
      <c r="D1191" s="33"/>
      <c r="E1191" s="33"/>
      <c r="F1191" s="33"/>
      <c r="G1191" s="35"/>
      <c r="H1191" s="35"/>
      <c r="I1191" s="29" t="str">
        <f aca="false">IF(G1191="","",G1191-H1191)</f>
        <v/>
      </c>
      <c r="J1191" s="36"/>
      <c r="K1191" s="37"/>
      <c r="L1191" s="33"/>
      <c r="M1191" s="29" t="str">
        <f aca="false">IF(G1191="","",I1191*K1191)</f>
        <v/>
      </c>
      <c r="N1191" s="32" t="str">
        <f aca="false">IF(G1191="","",IF(F1191="","Diğer",F1191))</f>
        <v/>
      </c>
    </row>
    <row r="1192" customFormat="false" ht="15" hidden="false" customHeight="false" outlineLevel="0" collapsed="false">
      <c r="A1192" s="33"/>
      <c r="B1192" s="34"/>
      <c r="C1192" s="33"/>
      <c r="D1192" s="33"/>
      <c r="E1192" s="33"/>
      <c r="F1192" s="33"/>
      <c r="G1192" s="35"/>
      <c r="H1192" s="35"/>
      <c r="I1192" s="29" t="str">
        <f aca="false">IF(G1192="","",G1192-H1192)</f>
        <v/>
      </c>
      <c r="J1192" s="36"/>
      <c r="K1192" s="37"/>
      <c r="L1192" s="33"/>
      <c r="M1192" s="29" t="str">
        <f aca="false">IF(G1192="","",I1192*K1192)</f>
        <v/>
      </c>
      <c r="N1192" s="32" t="str">
        <f aca="false">IF(G1192="","",IF(F1192="","Diğer",F1192))</f>
        <v/>
      </c>
    </row>
    <row r="1193" customFormat="false" ht="15" hidden="false" customHeight="false" outlineLevel="0" collapsed="false">
      <c r="A1193" s="33"/>
      <c r="B1193" s="34"/>
      <c r="C1193" s="33"/>
      <c r="D1193" s="33"/>
      <c r="E1193" s="33"/>
      <c r="F1193" s="33"/>
      <c r="G1193" s="35"/>
      <c r="H1193" s="35"/>
      <c r="I1193" s="29" t="str">
        <f aca="false">IF(G1193="","",G1193-H1193)</f>
        <v/>
      </c>
      <c r="J1193" s="36"/>
      <c r="K1193" s="37"/>
      <c r="L1193" s="33"/>
      <c r="M1193" s="29" t="str">
        <f aca="false">IF(G1193="","",I1193*K1193)</f>
        <v/>
      </c>
      <c r="N1193" s="32" t="str">
        <f aca="false">IF(G1193="","",IF(F1193="","Diğer",F1193))</f>
        <v/>
      </c>
    </row>
    <row r="1194" customFormat="false" ht="15" hidden="false" customHeight="false" outlineLevel="0" collapsed="false">
      <c r="A1194" s="33"/>
      <c r="B1194" s="34"/>
      <c r="C1194" s="33"/>
      <c r="D1194" s="33"/>
      <c r="E1194" s="33"/>
      <c r="F1194" s="33"/>
      <c r="G1194" s="35"/>
      <c r="H1194" s="35"/>
      <c r="I1194" s="29" t="str">
        <f aca="false">IF(G1194="","",G1194-H1194)</f>
        <v/>
      </c>
      <c r="J1194" s="36"/>
      <c r="K1194" s="37"/>
      <c r="L1194" s="33"/>
      <c r="M1194" s="29" t="str">
        <f aca="false">IF(G1194="","",I1194*K1194)</f>
        <v/>
      </c>
      <c r="N1194" s="32" t="str">
        <f aca="false">IF(G1194="","",IF(F1194="","Diğer",F1194))</f>
        <v/>
      </c>
    </row>
    <row r="1195" customFormat="false" ht="15" hidden="false" customHeight="false" outlineLevel="0" collapsed="false">
      <c r="A1195" s="33"/>
      <c r="B1195" s="34"/>
      <c r="C1195" s="33"/>
      <c r="D1195" s="33"/>
      <c r="E1195" s="33"/>
      <c r="F1195" s="33"/>
      <c r="G1195" s="35"/>
      <c r="H1195" s="35"/>
      <c r="I1195" s="29" t="str">
        <f aca="false">IF(G1195="","",G1195-H1195)</f>
        <v/>
      </c>
      <c r="J1195" s="36"/>
      <c r="K1195" s="37"/>
      <c r="L1195" s="33"/>
      <c r="M1195" s="29" t="str">
        <f aca="false">IF(G1195="","",I1195*K1195)</f>
        <v/>
      </c>
      <c r="N1195" s="32" t="str">
        <f aca="false">IF(G1195="","",IF(F1195="","Diğer",F1195))</f>
        <v/>
      </c>
    </row>
    <row r="1196" customFormat="false" ht="15" hidden="false" customHeight="false" outlineLevel="0" collapsed="false">
      <c r="A1196" s="33"/>
      <c r="B1196" s="34"/>
      <c r="C1196" s="33"/>
      <c r="D1196" s="33"/>
      <c r="E1196" s="33"/>
      <c r="F1196" s="33"/>
      <c r="G1196" s="35"/>
      <c r="H1196" s="35"/>
      <c r="I1196" s="29" t="str">
        <f aca="false">IF(G1196="","",G1196-H1196)</f>
        <v/>
      </c>
      <c r="J1196" s="36"/>
      <c r="K1196" s="37"/>
      <c r="L1196" s="33"/>
      <c r="M1196" s="29" t="str">
        <f aca="false">IF(G1196="","",I1196*K1196)</f>
        <v/>
      </c>
      <c r="N1196" s="32" t="str">
        <f aca="false">IF(G1196="","",IF(F1196="","Diğer",F1196))</f>
        <v/>
      </c>
    </row>
    <row r="1197" customFormat="false" ht="15" hidden="false" customHeight="false" outlineLevel="0" collapsed="false">
      <c r="A1197" s="33"/>
      <c r="B1197" s="34"/>
      <c r="C1197" s="33"/>
      <c r="D1197" s="33"/>
      <c r="E1197" s="33"/>
      <c r="F1197" s="33"/>
      <c r="G1197" s="35"/>
      <c r="H1197" s="35"/>
      <c r="I1197" s="29" t="str">
        <f aca="false">IF(G1197="","",G1197-H1197)</f>
        <v/>
      </c>
      <c r="J1197" s="36"/>
      <c r="K1197" s="37"/>
      <c r="L1197" s="33"/>
      <c r="M1197" s="29" t="str">
        <f aca="false">IF(G1197="","",I1197*K1197)</f>
        <v/>
      </c>
      <c r="N1197" s="32" t="str">
        <f aca="false">IF(G1197="","",IF(F1197="","Diğer",F1197))</f>
        <v/>
      </c>
    </row>
    <row r="1198" customFormat="false" ht="15" hidden="false" customHeight="false" outlineLevel="0" collapsed="false">
      <c r="A1198" s="33"/>
      <c r="B1198" s="34"/>
      <c r="C1198" s="33"/>
      <c r="D1198" s="33"/>
      <c r="E1198" s="33"/>
      <c r="F1198" s="33"/>
      <c r="G1198" s="35"/>
      <c r="H1198" s="35"/>
      <c r="I1198" s="29" t="str">
        <f aca="false">IF(G1198="","",G1198-H1198)</f>
        <v/>
      </c>
      <c r="J1198" s="36"/>
      <c r="K1198" s="37"/>
      <c r="L1198" s="33"/>
      <c r="M1198" s="29" t="str">
        <f aca="false">IF(G1198="","",I1198*K1198)</f>
        <v/>
      </c>
      <c r="N1198" s="32" t="str">
        <f aca="false">IF(G1198="","",IF(F1198="","Diğer",F1198))</f>
        <v/>
      </c>
    </row>
    <row r="1199" customFormat="false" ht="15" hidden="false" customHeight="false" outlineLevel="0" collapsed="false">
      <c r="A1199" s="33"/>
      <c r="B1199" s="34"/>
      <c r="C1199" s="33"/>
      <c r="D1199" s="33"/>
      <c r="E1199" s="33"/>
      <c r="F1199" s="33"/>
      <c r="G1199" s="35"/>
      <c r="H1199" s="35"/>
      <c r="I1199" s="29" t="str">
        <f aca="false">IF(G1199="","",G1199-H1199)</f>
        <v/>
      </c>
      <c r="J1199" s="36"/>
      <c r="K1199" s="37"/>
      <c r="L1199" s="33"/>
      <c r="M1199" s="29" t="str">
        <f aca="false">IF(G1199="","",I1199*K1199)</f>
        <v/>
      </c>
      <c r="N1199" s="32" t="str">
        <f aca="false">IF(G1199="","",IF(F1199="","Diğer",F1199))</f>
        <v/>
      </c>
    </row>
    <row r="1200" customFormat="false" ht="15" hidden="false" customHeight="false" outlineLevel="0" collapsed="false">
      <c r="A1200" s="33"/>
      <c r="B1200" s="34"/>
      <c r="C1200" s="33"/>
      <c r="D1200" s="33"/>
      <c r="E1200" s="33"/>
      <c r="F1200" s="33"/>
      <c r="G1200" s="35"/>
      <c r="H1200" s="35"/>
      <c r="I1200" s="29" t="str">
        <f aca="false">IF(G1200="","",G1200-H1200)</f>
        <v/>
      </c>
      <c r="J1200" s="36"/>
      <c r="K1200" s="37"/>
      <c r="L1200" s="33"/>
      <c r="M1200" s="29" t="str">
        <f aca="false">IF(G1200="","",I1200*K1200)</f>
        <v/>
      </c>
      <c r="N1200" s="32" t="str">
        <f aca="false">IF(G1200="","",IF(F1200="","Diğer",F1200))</f>
        <v/>
      </c>
    </row>
    <row r="1201" customFormat="false" ht="15" hidden="false" customHeight="false" outlineLevel="0" collapsed="false">
      <c r="A1201" s="33"/>
      <c r="B1201" s="34"/>
      <c r="C1201" s="33"/>
      <c r="D1201" s="33"/>
      <c r="E1201" s="33"/>
      <c r="F1201" s="33"/>
      <c r="G1201" s="35"/>
      <c r="H1201" s="35"/>
      <c r="I1201" s="29" t="str">
        <f aca="false">IF(G1201="","",G1201-H1201)</f>
        <v/>
      </c>
      <c r="J1201" s="36"/>
      <c r="K1201" s="37"/>
      <c r="L1201" s="33"/>
      <c r="M1201" s="29" t="str">
        <f aca="false">IF(G1201="","",I1201*K1201)</f>
        <v/>
      </c>
      <c r="N1201" s="32" t="str">
        <f aca="false">IF(G1201="","",IF(F1201="","Diğer",F1201))</f>
        <v/>
      </c>
    </row>
    <row r="1202" customFormat="false" ht="15" hidden="false" customHeight="false" outlineLevel="0" collapsed="false">
      <c r="A1202" s="33"/>
      <c r="B1202" s="34"/>
      <c r="C1202" s="33"/>
      <c r="D1202" s="33"/>
      <c r="E1202" s="33"/>
      <c r="F1202" s="33"/>
      <c r="G1202" s="35"/>
      <c r="H1202" s="35"/>
      <c r="I1202" s="29" t="str">
        <f aca="false">IF(G1202="","",G1202-H1202)</f>
        <v/>
      </c>
      <c r="J1202" s="36"/>
      <c r="K1202" s="37"/>
      <c r="L1202" s="33"/>
      <c r="M1202" s="29" t="str">
        <f aca="false">IF(G1202="","",I1202*K1202)</f>
        <v/>
      </c>
      <c r="N1202" s="32" t="str">
        <f aca="false">IF(G1202="","",IF(F1202="","Diğer",F1202))</f>
        <v/>
      </c>
    </row>
    <row r="1203" customFormat="false" ht="15" hidden="false" customHeight="false" outlineLevel="0" collapsed="false">
      <c r="A1203" s="33"/>
      <c r="B1203" s="34"/>
      <c r="C1203" s="33"/>
      <c r="D1203" s="33"/>
      <c r="E1203" s="33"/>
      <c r="F1203" s="33"/>
      <c r="G1203" s="35"/>
      <c r="H1203" s="35"/>
      <c r="I1203" s="29" t="str">
        <f aca="false">IF(G1203="","",G1203-H1203)</f>
        <v/>
      </c>
      <c r="J1203" s="36"/>
      <c r="K1203" s="37"/>
      <c r="L1203" s="33"/>
      <c r="M1203" s="29" t="str">
        <f aca="false">IF(G1203="","",I1203*K1203)</f>
        <v/>
      </c>
      <c r="N1203" s="32" t="str">
        <f aca="false">IF(G1203="","",IF(F1203="","Diğer",F1203))</f>
        <v/>
      </c>
    </row>
    <row r="1204" customFormat="false" ht="15" hidden="false" customHeight="false" outlineLevel="0" collapsed="false">
      <c r="A1204" s="33"/>
      <c r="B1204" s="34"/>
      <c r="C1204" s="33"/>
      <c r="D1204" s="33"/>
      <c r="E1204" s="33"/>
      <c r="F1204" s="33"/>
      <c r="G1204" s="35"/>
      <c r="H1204" s="35"/>
      <c r="I1204" s="29" t="str">
        <f aca="false">IF(G1204="","",G1204-H1204)</f>
        <v/>
      </c>
      <c r="J1204" s="36"/>
      <c r="K1204" s="37"/>
      <c r="L1204" s="33"/>
      <c r="M1204" s="29" t="str">
        <f aca="false">IF(G1204="","",I1204*K1204)</f>
        <v/>
      </c>
      <c r="N1204" s="32" t="str">
        <f aca="false">IF(G1204="","",IF(F1204="","Diğer",F1204))</f>
        <v/>
      </c>
    </row>
    <row r="1205" customFormat="false" ht="15" hidden="false" customHeight="false" outlineLevel="0" collapsed="false">
      <c r="A1205" s="33"/>
      <c r="B1205" s="34"/>
      <c r="C1205" s="33"/>
      <c r="D1205" s="33"/>
      <c r="E1205" s="33"/>
      <c r="F1205" s="33"/>
      <c r="G1205" s="35"/>
      <c r="H1205" s="35"/>
      <c r="I1205" s="29" t="str">
        <f aca="false">IF(G1205="","",G1205-H1205)</f>
        <v/>
      </c>
      <c r="J1205" s="36"/>
      <c r="K1205" s="37"/>
      <c r="L1205" s="33"/>
      <c r="M1205" s="29" t="str">
        <f aca="false">IF(G1205="","",I1205*K1205)</f>
        <v/>
      </c>
      <c r="N1205" s="32" t="str">
        <f aca="false">IF(G1205="","",IF(F1205="","Diğer",F1205))</f>
        <v/>
      </c>
    </row>
    <row r="1206" customFormat="false" ht="15" hidden="false" customHeight="false" outlineLevel="0" collapsed="false">
      <c r="A1206" s="33"/>
      <c r="B1206" s="34"/>
      <c r="C1206" s="33"/>
      <c r="D1206" s="33"/>
      <c r="E1206" s="33"/>
      <c r="F1206" s="33"/>
      <c r="G1206" s="35"/>
      <c r="H1206" s="35"/>
      <c r="I1206" s="29" t="str">
        <f aca="false">IF(G1206="","",G1206-H1206)</f>
        <v/>
      </c>
      <c r="J1206" s="36"/>
      <c r="K1206" s="37"/>
      <c r="L1206" s="33"/>
      <c r="M1206" s="29" t="str">
        <f aca="false">IF(G1206="","",I1206*K1206)</f>
        <v/>
      </c>
      <c r="N1206" s="32" t="str">
        <f aca="false">IF(G1206="","",IF(F1206="","Diğer",F1206))</f>
        <v/>
      </c>
    </row>
    <row r="1207" customFormat="false" ht="15" hidden="false" customHeight="false" outlineLevel="0" collapsed="false">
      <c r="A1207" s="33"/>
      <c r="B1207" s="34"/>
      <c r="C1207" s="33"/>
      <c r="D1207" s="33"/>
      <c r="E1207" s="33"/>
      <c r="F1207" s="33"/>
      <c r="G1207" s="35"/>
      <c r="H1207" s="35"/>
      <c r="I1207" s="29" t="str">
        <f aca="false">IF(G1207="","",G1207-H1207)</f>
        <v/>
      </c>
      <c r="J1207" s="36"/>
      <c r="K1207" s="37"/>
      <c r="L1207" s="33"/>
      <c r="M1207" s="29" t="str">
        <f aca="false">IF(G1207="","",I1207*K1207)</f>
        <v/>
      </c>
      <c r="N1207" s="32" t="str">
        <f aca="false">IF(G1207="","",IF(F1207="","Diğer",F1207))</f>
        <v/>
      </c>
    </row>
    <row r="1208" customFormat="false" ht="15" hidden="false" customHeight="false" outlineLevel="0" collapsed="false">
      <c r="A1208" s="33"/>
      <c r="B1208" s="34"/>
      <c r="C1208" s="33"/>
      <c r="D1208" s="33"/>
      <c r="E1208" s="33"/>
      <c r="F1208" s="33"/>
      <c r="G1208" s="35"/>
      <c r="H1208" s="35"/>
      <c r="I1208" s="29" t="str">
        <f aca="false">IF(G1208="","",G1208-H1208)</f>
        <v/>
      </c>
      <c r="J1208" s="36"/>
      <c r="K1208" s="37"/>
      <c r="L1208" s="33"/>
      <c r="M1208" s="29" t="str">
        <f aca="false">IF(G1208="","",I1208*K1208)</f>
        <v/>
      </c>
      <c r="N1208" s="32" t="str">
        <f aca="false">IF(G1208="","",IF(F1208="","Diğer",F1208))</f>
        <v/>
      </c>
    </row>
    <row r="1209" customFormat="false" ht="15" hidden="false" customHeight="false" outlineLevel="0" collapsed="false">
      <c r="A1209" s="33"/>
      <c r="B1209" s="34"/>
      <c r="C1209" s="33"/>
      <c r="D1209" s="33"/>
      <c r="E1209" s="33"/>
      <c r="F1209" s="33"/>
      <c r="G1209" s="35"/>
      <c r="H1209" s="35"/>
      <c r="I1209" s="29" t="str">
        <f aca="false">IF(G1209="","",G1209-H1209)</f>
        <v/>
      </c>
      <c r="J1209" s="36"/>
      <c r="K1209" s="37"/>
      <c r="L1209" s="33"/>
      <c r="M1209" s="29" t="str">
        <f aca="false">IF(G1209="","",I1209*K1209)</f>
        <v/>
      </c>
      <c r="N1209" s="32" t="str">
        <f aca="false">IF(G1209="","",IF(F1209="","Diğer",F1209))</f>
        <v/>
      </c>
    </row>
    <row r="1210" customFormat="false" ht="15" hidden="false" customHeight="false" outlineLevel="0" collapsed="false">
      <c r="A1210" s="33"/>
      <c r="B1210" s="34"/>
      <c r="C1210" s="33"/>
      <c r="D1210" s="33"/>
      <c r="E1210" s="33"/>
      <c r="F1210" s="33"/>
      <c r="G1210" s="35"/>
      <c r="H1210" s="35"/>
      <c r="I1210" s="29" t="str">
        <f aca="false">IF(G1210="","",G1210-H1210)</f>
        <v/>
      </c>
      <c r="J1210" s="36"/>
      <c r="K1210" s="37"/>
      <c r="L1210" s="33"/>
      <c r="M1210" s="29" t="str">
        <f aca="false">IF(G1210="","",I1210*K1210)</f>
        <v/>
      </c>
      <c r="N1210" s="32" t="str">
        <f aca="false">IF(G1210="","",IF(F1210="","Diğer",F1210))</f>
        <v/>
      </c>
    </row>
    <row r="1211" customFormat="false" ht="15" hidden="false" customHeight="false" outlineLevel="0" collapsed="false">
      <c r="A1211" s="33"/>
      <c r="B1211" s="34"/>
      <c r="C1211" s="33"/>
      <c r="D1211" s="33"/>
      <c r="E1211" s="33"/>
      <c r="F1211" s="33"/>
      <c r="G1211" s="35"/>
      <c r="H1211" s="35"/>
      <c r="I1211" s="29" t="str">
        <f aca="false">IF(G1211="","",G1211-H1211)</f>
        <v/>
      </c>
      <c r="J1211" s="36"/>
      <c r="K1211" s="37"/>
      <c r="L1211" s="33"/>
      <c r="M1211" s="29" t="str">
        <f aca="false">IF(G1211="","",I1211*K1211)</f>
        <v/>
      </c>
      <c r="N1211" s="32" t="str">
        <f aca="false">IF(G1211="","",IF(F1211="","Diğer",F1211))</f>
        <v/>
      </c>
    </row>
    <row r="1212" customFormat="false" ht="15" hidden="false" customHeight="false" outlineLevel="0" collapsed="false">
      <c r="A1212" s="33"/>
      <c r="B1212" s="34"/>
      <c r="C1212" s="33"/>
      <c r="D1212" s="33"/>
      <c r="E1212" s="33"/>
      <c r="F1212" s="33"/>
      <c r="G1212" s="35"/>
      <c r="H1212" s="35"/>
      <c r="I1212" s="29" t="str">
        <f aca="false">IF(G1212="","",G1212-H1212)</f>
        <v/>
      </c>
      <c r="J1212" s="36"/>
      <c r="K1212" s="37"/>
      <c r="L1212" s="33"/>
      <c r="M1212" s="29" t="str">
        <f aca="false">IF(G1212="","",I1212*K1212)</f>
        <v/>
      </c>
      <c r="N1212" s="32" t="str">
        <f aca="false">IF(G1212="","",IF(F1212="","Diğer",F1212))</f>
        <v/>
      </c>
    </row>
    <row r="1213" customFormat="false" ht="15" hidden="false" customHeight="false" outlineLevel="0" collapsed="false">
      <c r="A1213" s="33"/>
      <c r="B1213" s="34"/>
      <c r="C1213" s="33"/>
      <c r="D1213" s="33"/>
      <c r="E1213" s="33"/>
      <c r="F1213" s="33"/>
      <c r="G1213" s="35"/>
      <c r="H1213" s="35"/>
      <c r="I1213" s="29" t="str">
        <f aca="false">IF(G1213="","",G1213-H1213)</f>
        <v/>
      </c>
      <c r="J1213" s="36"/>
      <c r="K1213" s="37"/>
      <c r="L1213" s="33"/>
      <c r="M1213" s="29" t="str">
        <f aca="false">IF(G1213="","",I1213*K1213)</f>
        <v/>
      </c>
      <c r="N1213" s="32" t="str">
        <f aca="false">IF(G1213="","",IF(F1213="","Diğer",F1213))</f>
        <v/>
      </c>
    </row>
    <row r="1214" customFormat="false" ht="15" hidden="false" customHeight="false" outlineLevel="0" collapsed="false">
      <c r="A1214" s="33"/>
      <c r="B1214" s="34"/>
      <c r="C1214" s="33"/>
      <c r="D1214" s="33"/>
      <c r="E1214" s="33"/>
      <c r="F1214" s="33"/>
      <c r="G1214" s="35"/>
      <c r="H1214" s="35"/>
      <c r="I1214" s="29" t="str">
        <f aca="false">IF(G1214="","",G1214-H1214)</f>
        <v/>
      </c>
      <c r="J1214" s="36"/>
      <c r="K1214" s="37"/>
      <c r="L1214" s="33"/>
      <c r="M1214" s="29" t="str">
        <f aca="false">IF(G1214="","",I1214*K1214)</f>
        <v/>
      </c>
      <c r="N1214" s="32" t="str">
        <f aca="false">IF(G1214="","",IF(F1214="","Diğer",F1214))</f>
        <v/>
      </c>
    </row>
    <row r="1215" customFormat="false" ht="15" hidden="false" customHeight="false" outlineLevel="0" collapsed="false">
      <c r="A1215" s="33"/>
      <c r="B1215" s="34"/>
      <c r="C1215" s="33"/>
      <c r="D1215" s="33"/>
      <c r="E1215" s="33"/>
      <c r="F1215" s="33"/>
      <c r="G1215" s="35"/>
      <c r="H1215" s="35"/>
      <c r="I1215" s="29" t="str">
        <f aca="false">IF(G1215="","",G1215-H1215)</f>
        <v/>
      </c>
      <c r="J1215" s="36"/>
      <c r="K1215" s="37"/>
      <c r="L1215" s="33"/>
      <c r="M1215" s="29" t="str">
        <f aca="false">IF(G1215="","",I1215*K1215)</f>
        <v/>
      </c>
      <c r="N1215" s="32" t="str">
        <f aca="false">IF(G1215="","",IF(F1215="","Diğer",F1215))</f>
        <v/>
      </c>
    </row>
    <row r="1216" customFormat="false" ht="15" hidden="false" customHeight="false" outlineLevel="0" collapsed="false">
      <c r="A1216" s="33"/>
      <c r="B1216" s="34"/>
      <c r="C1216" s="33"/>
      <c r="D1216" s="33"/>
      <c r="E1216" s="33"/>
      <c r="F1216" s="33"/>
      <c r="G1216" s="35"/>
      <c r="H1216" s="35"/>
      <c r="I1216" s="29" t="str">
        <f aca="false">IF(G1216="","",G1216-H1216)</f>
        <v/>
      </c>
      <c r="J1216" s="36"/>
      <c r="K1216" s="37"/>
      <c r="L1216" s="33"/>
      <c r="M1216" s="29" t="str">
        <f aca="false">IF(G1216="","",I1216*K1216)</f>
        <v/>
      </c>
      <c r="N1216" s="32" t="str">
        <f aca="false">IF(G1216="","",IF(F1216="","Diğer",F1216))</f>
        <v/>
      </c>
    </row>
    <row r="1217" customFormat="false" ht="15" hidden="false" customHeight="false" outlineLevel="0" collapsed="false">
      <c r="A1217" s="33"/>
      <c r="B1217" s="34"/>
      <c r="C1217" s="33"/>
      <c r="D1217" s="33"/>
      <c r="E1217" s="33"/>
      <c r="F1217" s="33"/>
      <c r="G1217" s="35"/>
      <c r="H1217" s="35"/>
      <c r="I1217" s="29" t="str">
        <f aca="false">IF(G1217="","",G1217-H1217)</f>
        <v/>
      </c>
      <c r="J1217" s="36"/>
      <c r="K1217" s="37"/>
      <c r="L1217" s="33"/>
      <c r="M1217" s="29" t="str">
        <f aca="false">IF(G1217="","",I1217*K1217)</f>
        <v/>
      </c>
      <c r="N1217" s="32" t="str">
        <f aca="false">IF(G1217="","",IF(F1217="","Diğer",F1217))</f>
        <v/>
      </c>
    </row>
    <row r="1218" customFormat="false" ht="15" hidden="false" customHeight="false" outlineLevel="0" collapsed="false">
      <c r="A1218" s="33"/>
      <c r="B1218" s="34"/>
      <c r="C1218" s="33"/>
      <c r="D1218" s="33"/>
      <c r="E1218" s="33"/>
      <c r="F1218" s="33"/>
      <c r="G1218" s="35"/>
      <c r="H1218" s="35"/>
      <c r="I1218" s="29" t="str">
        <f aca="false">IF(G1218="","",G1218-H1218)</f>
        <v/>
      </c>
      <c r="J1218" s="36"/>
      <c r="K1218" s="37"/>
      <c r="L1218" s="33"/>
      <c r="M1218" s="29" t="str">
        <f aca="false">IF(G1218="","",I1218*K1218)</f>
        <v/>
      </c>
      <c r="N1218" s="32" t="str">
        <f aca="false">IF(G1218="","",IF(F1218="","Diğer",F1218))</f>
        <v/>
      </c>
    </row>
    <row r="1219" customFormat="false" ht="15" hidden="false" customHeight="false" outlineLevel="0" collapsed="false">
      <c r="A1219" s="33"/>
      <c r="B1219" s="34"/>
      <c r="C1219" s="33"/>
      <c r="D1219" s="33"/>
      <c r="E1219" s="33"/>
      <c r="F1219" s="33"/>
      <c r="G1219" s="35"/>
      <c r="H1219" s="35"/>
      <c r="I1219" s="29" t="str">
        <f aca="false">IF(G1219="","",G1219-H1219)</f>
        <v/>
      </c>
      <c r="J1219" s="36"/>
      <c r="K1219" s="37"/>
      <c r="L1219" s="33"/>
      <c r="M1219" s="29" t="str">
        <f aca="false">IF(G1219="","",I1219*K1219)</f>
        <v/>
      </c>
      <c r="N1219" s="32" t="str">
        <f aca="false">IF(G1219="","",IF(F1219="","Diğer",F1219))</f>
        <v/>
      </c>
    </row>
    <row r="1220" customFormat="false" ht="15" hidden="false" customHeight="false" outlineLevel="0" collapsed="false">
      <c r="A1220" s="33"/>
      <c r="B1220" s="34"/>
      <c r="C1220" s="33"/>
      <c r="D1220" s="33"/>
      <c r="E1220" s="33"/>
      <c r="F1220" s="33"/>
      <c r="G1220" s="35"/>
      <c r="H1220" s="35"/>
      <c r="I1220" s="29" t="str">
        <f aca="false">IF(G1220="","",G1220-H1220)</f>
        <v/>
      </c>
      <c r="J1220" s="36"/>
      <c r="K1220" s="37"/>
      <c r="L1220" s="33"/>
      <c r="M1220" s="29" t="str">
        <f aca="false">IF(G1220="","",I1220*K1220)</f>
        <v/>
      </c>
      <c r="N1220" s="32" t="str">
        <f aca="false">IF(G1220="","",IF(F1220="","Diğer",F1220))</f>
        <v/>
      </c>
    </row>
    <row r="1221" customFormat="false" ht="15" hidden="false" customHeight="false" outlineLevel="0" collapsed="false">
      <c r="A1221" s="33"/>
      <c r="B1221" s="34"/>
      <c r="C1221" s="33"/>
      <c r="D1221" s="33"/>
      <c r="E1221" s="33"/>
      <c r="F1221" s="33"/>
      <c r="G1221" s="35"/>
      <c r="H1221" s="35"/>
      <c r="I1221" s="29" t="str">
        <f aca="false">IF(G1221="","",G1221-H1221)</f>
        <v/>
      </c>
      <c r="J1221" s="36"/>
      <c r="K1221" s="37"/>
      <c r="L1221" s="33"/>
      <c r="M1221" s="29" t="str">
        <f aca="false">IF(G1221="","",I1221*K1221)</f>
        <v/>
      </c>
      <c r="N1221" s="32" t="str">
        <f aca="false">IF(G1221="","",IF(F1221="","Diğer",F1221))</f>
        <v/>
      </c>
    </row>
    <row r="1222" customFormat="false" ht="15" hidden="false" customHeight="false" outlineLevel="0" collapsed="false">
      <c r="A1222" s="33"/>
      <c r="B1222" s="34"/>
      <c r="C1222" s="33"/>
      <c r="D1222" s="33"/>
      <c r="E1222" s="33"/>
      <c r="F1222" s="33"/>
      <c r="G1222" s="35"/>
      <c r="H1222" s="35"/>
      <c r="I1222" s="29" t="str">
        <f aca="false">IF(G1222="","",G1222-H1222)</f>
        <v/>
      </c>
      <c r="J1222" s="36"/>
      <c r="K1222" s="37"/>
      <c r="L1222" s="33"/>
      <c r="M1222" s="29" t="str">
        <f aca="false">IF(G1222="","",I1222*K1222)</f>
        <v/>
      </c>
      <c r="N1222" s="32" t="str">
        <f aca="false">IF(G1222="","",IF(F1222="","Diğer",F1222))</f>
        <v/>
      </c>
    </row>
    <row r="1223" customFormat="false" ht="15" hidden="false" customHeight="false" outlineLevel="0" collapsed="false">
      <c r="A1223" s="33"/>
      <c r="B1223" s="34"/>
      <c r="C1223" s="33"/>
      <c r="D1223" s="33"/>
      <c r="E1223" s="33"/>
      <c r="F1223" s="33"/>
      <c r="G1223" s="35"/>
      <c r="H1223" s="35"/>
      <c r="I1223" s="29" t="str">
        <f aca="false">IF(G1223="","",G1223-H1223)</f>
        <v/>
      </c>
      <c r="J1223" s="36"/>
      <c r="K1223" s="37"/>
      <c r="L1223" s="33"/>
      <c r="M1223" s="29" t="str">
        <f aca="false">IF(G1223="","",I1223*K1223)</f>
        <v/>
      </c>
      <c r="N1223" s="32" t="str">
        <f aca="false">IF(G1223="","",IF(F1223="","Diğer",F1223))</f>
        <v/>
      </c>
    </row>
    <row r="1224" customFormat="false" ht="15" hidden="false" customHeight="false" outlineLevel="0" collapsed="false">
      <c r="A1224" s="33"/>
      <c r="B1224" s="34"/>
      <c r="C1224" s="33"/>
      <c r="D1224" s="33"/>
      <c r="E1224" s="33"/>
      <c r="F1224" s="33"/>
      <c r="G1224" s="35"/>
      <c r="H1224" s="35"/>
      <c r="I1224" s="29" t="str">
        <f aca="false">IF(G1224="","",G1224-H1224)</f>
        <v/>
      </c>
      <c r="J1224" s="36"/>
      <c r="K1224" s="37"/>
      <c r="L1224" s="33"/>
      <c r="M1224" s="29" t="str">
        <f aca="false">IF(G1224="","",I1224*K1224)</f>
        <v/>
      </c>
      <c r="N1224" s="32" t="str">
        <f aca="false">IF(G1224="","",IF(F1224="","Diğer",F1224))</f>
        <v/>
      </c>
    </row>
    <row r="1225" customFormat="false" ht="15" hidden="false" customHeight="false" outlineLevel="0" collapsed="false">
      <c r="A1225" s="33"/>
      <c r="B1225" s="34"/>
      <c r="C1225" s="33"/>
      <c r="D1225" s="33"/>
      <c r="E1225" s="33"/>
      <c r="F1225" s="33"/>
      <c r="G1225" s="35"/>
      <c r="H1225" s="35"/>
      <c r="I1225" s="29" t="str">
        <f aca="false">IF(G1225="","",G1225-H1225)</f>
        <v/>
      </c>
      <c r="J1225" s="36"/>
      <c r="K1225" s="37"/>
      <c r="L1225" s="33"/>
      <c r="M1225" s="29" t="str">
        <f aca="false">IF(G1225="","",I1225*K1225)</f>
        <v/>
      </c>
      <c r="N1225" s="32" t="str">
        <f aca="false">IF(G1225="","",IF(F1225="","Diğer",F1225))</f>
        <v/>
      </c>
    </row>
    <row r="1226" customFormat="false" ht="15" hidden="false" customHeight="false" outlineLevel="0" collapsed="false">
      <c r="A1226" s="33"/>
      <c r="B1226" s="34"/>
      <c r="C1226" s="33"/>
      <c r="D1226" s="33"/>
      <c r="E1226" s="33"/>
      <c r="F1226" s="33"/>
      <c r="G1226" s="35"/>
      <c r="H1226" s="35"/>
      <c r="I1226" s="29" t="str">
        <f aca="false">IF(G1226="","",G1226-H1226)</f>
        <v/>
      </c>
      <c r="J1226" s="36"/>
      <c r="K1226" s="37"/>
      <c r="L1226" s="33"/>
      <c r="M1226" s="29" t="str">
        <f aca="false">IF(G1226="","",I1226*K1226)</f>
        <v/>
      </c>
      <c r="N1226" s="32" t="str">
        <f aca="false">IF(G1226="","",IF(F1226="","Diğer",F1226))</f>
        <v/>
      </c>
    </row>
    <row r="1227" customFormat="false" ht="15" hidden="false" customHeight="false" outlineLevel="0" collapsed="false">
      <c r="A1227" s="33"/>
      <c r="B1227" s="34"/>
      <c r="C1227" s="33"/>
      <c r="D1227" s="33"/>
      <c r="E1227" s="33"/>
      <c r="F1227" s="33"/>
      <c r="G1227" s="35"/>
      <c r="H1227" s="35"/>
      <c r="I1227" s="29" t="str">
        <f aca="false">IF(G1227="","",G1227-H1227)</f>
        <v/>
      </c>
      <c r="J1227" s="36"/>
      <c r="K1227" s="37"/>
      <c r="L1227" s="33"/>
      <c r="M1227" s="29" t="str">
        <f aca="false">IF(G1227="","",I1227*K1227)</f>
        <v/>
      </c>
      <c r="N1227" s="32" t="str">
        <f aca="false">IF(G1227="","",IF(F1227="","Diğer",F1227))</f>
        <v/>
      </c>
    </row>
    <row r="1228" customFormat="false" ht="15" hidden="false" customHeight="false" outlineLevel="0" collapsed="false">
      <c r="A1228" s="33"/>
      <c r="B1228" s="34"/>
      <c r="C1228" s="33"/>
      <c r="D1228" s="33"/>
      <c r="E1228" s="33"/>
      <c r="F1228" s="33"/>
      <c r="G1228" s="35"/>
      <c r="H1228" s="35"/>
      <c r="I1228" s="29" t="str">
        <f aca="false">IF(G1228="","",G1228-H1228)</f>
        <v/>
      </c>
      <c r="J1228" s="36"/>
      <c r="K1228" s="37"/>
      <c r="L1228" s="33"/>
      <c r="M1228" s="29" t="str">
        <f aca="false">IF(G1228="","",I1228*K1228)</f>
        <v/>
      </c>
      <c r="N1228" s="32" t="str">
        <f aca="false">IF(G1228="","",IF(F1228="","Diğer",F1228))</f>
        <v/>
      </c>
    </row>
    <row r="1229" customFormat="false" ht="15" hidden="false" customHeight="false" outlineLevel="0" collapsed="false">
      <c r="A1229" s="33"/>
      <c r="B1229" s="34"/>
      <c r="C1229" s="33"/>
      <c r="D1229" s="33"/>
      <c r="E1229" s="33"/>
      <c r="F1229" s="33"/>
      <c r="G1229" s="35"/>
      <c r="H1229" s="35"/>
      <c r="I1229" s="29" t="str">
        <f aca="false">IF(G1229="","",G1229-H1229)</f>
        <v/>
      </c>
      <c r="J1229" s="36"/>
      <c r="K1229" s="37"/>
      <c r="L1229" s="33"/>
      <c r="M1229" s="29" t="str">
        <f aca="false">IF(G1229="","",I1229*K1229)</f>
        <v/>
      </c>
      <c r="N1229" s="32" t="str">
        <f aca="false">IF(G1229="","",IF(F1229="","Diğer",F1229))</f>
        <v/>
      </c>
    </row>
    <row r="1230" customFormat="false" ht="15" hidden="false" customHeight="false" outlineLevel="0" collapsed="false">
      <c r="A1230" s="33"/>
      <c r="B1230" s="34"/>
      <c r="C1230" s="33"/>
      <c r="D1230" s="33"/>
      <c r="E1230" s="33"/>
      <c r="F1230" s="33"/>
      <c r="G1230" s="35"/>
      <c r="H1230" s="35"/>
      <c r="I1230" s="29" t="str">
        <f aca="false">IF(G1230="","",G1230-H1230)</f>
        <v/>
      </c>
      <c r="J1230" s="36"/>
      <c r="K1230" s="37"/>
      <c r="L1230" s="33"/>
      <c r="M1230" s="29" t="str">
        <f aca="false">IF(G1230="","",I1230*K1230)</f>
        <v/>
      </c>
      <c r="N1230" s="32" t="str">
        <f aca="false">IF(G1230="","",IF(F1230="","Diğer",F1230))</f>
        <v/>
      </c>
    </row>
    <row r="1231" customFormat="false" ht="15" hidden="false" customHeight="false" outlineLevel="0" collapsed="false">
      <c r="A1231" s="33"/>
      <c r="B1231" s="34"/>
      <c r="C1231" s="33"/>
      <c r="D1231" s="33"/>
      <c r="E1231" s="33"/>
      <c r="F1231" s="33"/>
      <c r="G1231" s="35"/>
      <c r="H1231" s="35"/>
      <c r="I1231" s="29" t="str">
        <f aca="false">IF(G1231="","",G1231-H1231)</f>
        <v/>
      </c>
      <c r="J1231" s="36"/>
      <c r="K1231" s="37"/>
      <c r="L1231" s="33"/>
      <c r="M1231" s="29" t="str">
        <f aca="false">IF(G1231="","",I1231*K1231)</f>
        <v/>
      </c>
      <c r="N1231" s="32" t="str">
        <f aca="false">IF(G1231="","",IF(F1231="","Diğer",F1231))</f>
        <v/>
      </c>
    </row>
    <row r="1232" customFormat="false" ht="15" hidden="false" customHeight="false" outlineLevel="0" collapsed="false">
      <c r="A1232" s="33"/>
      <c r="B1232" s="34"/>
      <c r="C1232" s="33"/>
      <c r="D1232" s="33"/>
      <c r="E1232" s="33"/>
      <c r="F1232" s="33"/>
      <c r="G1232" s="35"/>
      <c r="H1232" s="35"/>
      <c r="I1232" s="29" t="str">
        <f aca="false">IF(G1232="","",G1232-H1232)</f>
        <v/>
      </c>
      <c r="J1232" s="36"/>
      <c r="K1232" s="37"/>
      <c r="L1232" s="33"/>
      <c r="M1232" s="29" t="str">
        <f aca="false">IF(G1232="","",I1232*K1232)</f>
        <v/>
      </c>
      <c r="N1232" s="32" t="str">
        <f aca="false">IF(G1232="","",IF(F1232="","Diğer",F1232))</f>
        <v/>
      </c>
    </row>
    <row r="1233" customFormat="false" ht="15" hidden="false" customHeight="false" outlineLevel="0" collapsed="false">
      <c r="A1233" s="33"/>
      <c r="B1233" s="34"/>
      <c r="C1233" s="33"/>
      <c r="D1233" s="33"/>
      <c r="E1233" s="33"/>
      <c r="F1233" s="33"/>
      <c r="G1233" s="35"/>
      <c r="H1233" s="35"/>
      <c r="I1233" s="29" t="str">
        <f aca="false">IF(G1233="","",G1233-H1233)</f>
        <v/>
      </c>
      <c r="J1233" s="36"/>
      <c r="K1233" s="37"/>
      <c r="L1233" s="33"/>
      <c r="M1233" s="29" t="str">
        <f aca="false">IF(G1233="","",I1233*K1233)</f>
        <v/>
      </c>
      <c r="N1233" s="32" t="str">
        <f aca="false">IF(G1233="","",IF(F1233="","Diğer",F1233))</f>
        <v/>
      </c>
    </row>
    <row r="1234" customFormat="false" ht="15" hidden="false" customHeight="false" outlineLevel="0" collapsed="false">
      <c r="A1234" s="33"/>
      <c r="B1234" s="34"/>
      <c r="C1234" s="33"/>
      <c r="D1234" s="33"/>
      <c r="E1234" s="33"/>
      <c r="F1234" s="33"/>
      <c r="G1234" s="35"/>
      <c r="H1234" s="35"/>
      <c r="I1234" s="29" t="str">
        <f aca="false">IF(G1234="","",G1234-H1234)</f>
        <v/>
      </c>
      <c r="J1234" s="36"/>
      <c r="K1234" s="37"/>
      <c r="L1234" s="33"/>
      <c r="M1234" s="29" t="str">
        <f aca="false">IF(G1234="","",I1234*K1234)</f>
        <v/>
      </c>
      <c r="N1234" s="32" t="str">
        <f aca="false">IF(G1234="","",IF(F1234="","Diğer",F1234))</f>
        <v/>
      </c>
    </row>
    <row r="1235" customFormat="false" ht="15" hidden="false" customHeight="false" outlineLevel="0" collapsed="false">
      <c r="A1235" s="33"/>
      <c r="B1235" s="34"/>
      <c r="C1235" s="33"/>
      <c r="D1235" s="33"/>
      <c r="E1235" s="33"/>
      <c r="F1235" s="33"/>
      <c r="G1235" s="35"/>
      <c r="H1235" s="35"/>
      <c r="I1235" s="29" t="str">
        <f aca="false">IF(G1235="","",G1235-H1235)</f>
        <v/>
      </c>
      <c r="J1235" s="36"/>
      <c r="K1235" s="37"/>
      <c r="L1235" s="33"/>
      <c r="M1235" s="29" t="str">
        <f aca="false">IF(G1235="","",I1235*K1235)</f>
        <v/>
      </c>
      <c r="N1235" s="32" t="str">
        <f aca="false">IF(G1235="","",IF(F1235="","Diğer",F1235))</f>
        <v/>
      </c>
    </row>
    <row r="1236" customFormat="false" ht="15" hidden="false" customHeight="false" outlineLevel="0" collapsed="false">
      <c r="A1236" s="33"/>
      <c r="B1236" s="34"/>
      <c r="C1236" s="33"/>
      <c r="D1236" s="33"/>
      <c r="E1236" s="33"/>
      <c r="F1236" s="33"/>
      <c r="G1236" s="35"/>
      <c r="H1236" s="35"/>
      <c r="I1236" s="29" t="str">
        <f aca="false">IF(G1236="","",G1236-H1236)</f>
        <v/>
      </c>
      <c r="J1236" s="36"/>
      <c r="K1236" s="37"/>
      <c r="L1236" s="33"/>
      <c r="M1236" s="29" t="str">
        <f aca="false">IF(G1236="","",I1236*K1236)</f>
        <v/>
      </c>
      <c r="N1236" s="32" t="str">
        <f aca="false">IF(G1236="","",IF(F1236="","Diğer",F1236))</f>
        <v/>
      </c>
    </row>
    <row r="1237" customFormat="false" ht="15" hidden="false" customHeight="false" outlineLevel="0" collapsed="false">
      <c r="A1237" s="33"/>
      <c r="B1237" s="34"/>
      <c r="C1237" s="33"/>
      <c r="D1237" s="33"/>
      <c r="E1237" s="33"/>
      <c r="F1237" s="33"/>
      <c r="G1237" s="35"/>
      <c r="H1237" s="35"/>
      <c r="I1237" s="29" t="str">
        <f aca="false">IF(G1237="","",G1237-H1237)</f>
        <v/>
      </c>
      <c r="J1237" s="36"/>
      <c r="K1237" s="37"/>
      <c r="L1237" s="33"/>
      <c r="M1237" s="29" t="str">
        <f aca="false">IF(G1237="","",I1237*K1237)</f>
        <v/>
      </c>
      <c r="N1237" s="32" t="str">
        <f aca="false">IF(G1237="","",IF(F1237="","Diğer",F1237))</f>
        <v/>
      </c>
    </row>
    <row r="1238" customFormat="false" ht="15" hidden="false" customHeight="false" outlineLevel="0" collapsed="false">
      <c r="A1238" s="33"/>
      <c r="B1238" s="34"/>
      <c r="C1238" s="33"/>
      <c r="D1238" s="33"/>
      <c r="E1238" s="33"/>
      <c r="F1238" s="33"/>
      <c r="G1238" s="35"/>
      <c r="H1238" s="35"/>
      <c r="I1238" s="29" t="str">
        <f aca="false">IF(G1238="","",G1238-H1238)</f>
        <v/>
      </c>
      <c r="J1238" s="36"/>
      <c r="K1238" s="37"/>
      <c r="L1238" s="33"/>
      <c r="M1238" s="29" t="str">
        <f aca="false">IF(G1238="","",I1238*K1238)</f>
        <v/>
      </c>
      <c r="N1238" s="32" t="str">
        <f aca="false">IF(G1238="","",IF(F1238="","Diğer",F1238))</f>
        <v/>
      </c>
    </row>
    <row r="1239" customFormat="false" ht="15" hidden="false" customHeight="false" outlineLevel="0" collapsed="false">
      <c r="A1239" s="33"/>
      <c r="B1239" s="34"/>
      <c r="C1239" s="33"/>
      <c r="D1239" s="33"/>
      <c r="E1239" s="33"/>
      <c r="F1239" s="33"/>
      <c r="G1239" s="35"/>
      <c r="H1239" s="35"/>
      <c r="I1239" s="29" t="str">
        <f aca="false">IF(G1239="","",G1239-H1239)</f>
        <v/>
      </c>
      <c r="J1239" s="36"/>
      <c r="K1239" s="37"/>
      <c r="L1239" s="33"/>
      <c r="M1239" s="29" t="str">
        <f aca="false">IF(G1239="","",I1239*K1239)</f>
        <v/>
      </c>
      <c r="N1239" s="32" t="str">
        <f aca="false">IF(G1239="","",IF(F1239="","Diğer",F1239))</f>
        <v/>
      </c>
    </row>
    <row r="1240" customFormat="false" ht="15" hidden="false" customHeight="false" outlineLevel="0" collapsed="false">
      <c r="A1240" s="33"/>
      <c r="B1240" s="34"/>
      <c r="C1240" s="33"/>
      <c r="D1240" s="33"/>
      <c r="E1240" s="33"/>
      <c r="F1240" s="33"/>
      <c r="G1240" s="35"/>
      <c r="H1240" s="35"/>
      <c r="I1240" s="29" t="str">
        <f aca="false">IF(G1240="","",G1240-H1240)</f>
        <v/>
      </c>
      <c r="J1240" s="36"/>
      <c r="K1240" s="37"/>
      <c r="L1240" s="33"/>
      <c r="M1240" s="29" t="str">
        <f aca="false">IF(G1240="","",I1240*K1240)</f>
        <v/>
      </c>
      <c r="N1240" s="32" t="str">
        <f aca="false">IF(G1240="","",IF(F1240="","Diğer",F1240))</f>
        <v/>
      </c>
    </row>
    <row r="1241" customFormat="false" ht="15" hidden="false" customHeight="false" outlineLevel="0" collapsed="false">
      <c r="A1241" s="33"/>
      <c r="B1241" s="34"/>
      <c r="C1241" s="33"/>
      <c r="D1241" s="33"/>
      <c r="E1241" s="33"/>
      <c r="F1241" s="33"/>
      <c r="G1241" s="35"/>
      <c r="H1241" s="35"/>
      <c r="I1241" s="29" t="str">
        <f aca="false">IF(G1241="","",G1241-H1241)</f>
        <v/>
      </c>
      <c r="J1241" s="36"/>
      <c r="K1241" s="37"/>
      <c r="L1241" s="33"/>
      <c r="M1241" s="29" t="str">
        <f aca="false">IF(G1241="","",I1241*K1241)</f>
        <v/>
      </c>
      <c r="N1241" s="32" t="str">
        <f aca="false">IF(G1241="","",IF(F1241="","Diğer",F1241))</f>
        <v/>
      </c>
    </row>
    <row r="1242" customFormat="false" ht="15" hidden="false" customHeight="false" outlineLevel="0" collapsed="false">
      <c r="A1242" s="33"/>
      <c r="B1242" s="34"/>
      <c r="C1242" s="33"/>
      <c r="D1242" s="33"/>
      <c r="E1242" s="33"/>
      <c r="F1242" s="33"/>
      <c r="G1242" s="35"/>
      <c r="H1242" s="35"/>
      <c r="I1242" s="29" t="str">
        <f aca="false">IF(G1242="","",G1242-H1242)</f>
        <v/>
      </c>
      <c r="J1242" s="36"/>
      <c r="K1242" s="37"/>
      <c r="L1242" s="33"/>
      <c r="M1242" s="29" t="str">
        <f aca="false">IF(G1242="","",I1242*K1242)</f>
        <v/>
      </c>
      <c r="N1242" s="32" t="str">
        <f aca="false">IF(G1242="","",IF(F1242="","Diğer",F1242))</f>
        <v/>
      </c>
    </row>
    <row r="1243" customFormat="false" ht="15" hidden="false" customHeight="false" outlineLevel="0" collapsed="false">
      <c r="A1243" s="33"/>
      <c r="B1243" s="34"/>
      <c r="C1243" s="33"/>
      <c r="D1243" s="33"/>
      <c r="E1243" s="33"/>
      <c r="F1243" s="33"/>
      <c r="G1243" s="35"/>
      <c r="H1243" s="35"/>
      <c r="I1243" s="29" t="str">
        <f aca="false">IF(G1243="","",G1243-H1243)</f>
        <v/>
      </c>
      <c r="J1243" s="36"/>
      <c r="K1243" s="37"/>
      <c r="L1243" s="33"/>
      <c r="M1243" s="29" t="str">
        <f aca="false">IF(G1243="","",I1243*K1243)</f>
        <v/>
      </c>
      <c r="N1243" s="32" t="str">
        <f aca="false">IF(G1243="","",IF(F1243="","Diğer",F1243))</f>
        <v/>
      </c>
    </row>
    <row r="1244" customFormat="false" ht="15" hidden="false" customHeight="false" outlineLevel="0" collapsed="false">
      <c r="A1244" s="33"/>
      <c r="B1244" s="34"/>
      <c r="C1244" s="33"/>
      <c r="D1244" s="33"/>
      <c r="E1244" s="33"/>
      <c r="F1244" s="33"/>
      <c r="G1244" s="35"/>
      <c r="H1244" s="35"/>
      <c r="I1244" s="29" t="str">
        <f aca="false">IF(G1244="","",G1244-H1244)</f>
        <v/>
      </c>
      <c r="J1244" s="36"/>
      <c r="K1244" s="37"/>
      <c r="L1244" s="33"/>
      <c r="M1244" s="29" t="str">
        <f aca="false">IF(G1244="","",I1244*K1244)</f>
        <v/>
      </c>
      <c r="N1244" s="32" t="str">
        <f aca="false">IF(G1244="","",IF(F1244="","Diğer",F1244))</f>
        <v/>
      </c>
    </row>
    <row r="1245" customFormat="false" ht="15" hidden="false" customHeight="false" outlineLevel="0" collapsed="false">
      <c r="A1245" s="33"/>
      <c r="B1245" s="34"/>
      <c r="C1245" s="33"/>
      <c r="D1245" s="33"/>
      <c r="E1245" s="33"/>
      <c r="F1245" s="33"/>
      <c r="G1245" s="35"/>
      <c r="H1245" s="35"/>
      <c r="I1245" s="29" t="str">
        <f aca="false">IF(G1245="","",G1245-H1245)</f>
        <v/>
      </c>
      <c r="J1245" s="36"/>
      <c r="K1245" s="37"/>
      <c r="L1245" s="33"/>
      <c r="M1245" s="29" t="str">
        <f aca="false">IF(G1245="","",I1245*K1245)</f>
        <v/>
      </c>
      <c r="N1245" s="32" t="str">
        <f aca="false">IF(G1245="","",IF(F1245="","Diğer",F1245))</f>
        <v/>
      </c>
    </row>
    <row r="1246" customFormat="false" ht="15" hidden="false" customHeight="false" outlineLevel="0" collapsed="false">
      <c r="A1246" s="33"/>
      <c r="B1246" s="34"/>
      <c r="C1246" s="33"/>
      <c r="D1246" s="33"/>
      <c r="E1246" s="33"/>
      <c r="F1246" s="33"/>
      <c r="G1246" s="35"/>
      <c r="H1246" s="35"/>
      <c r="I1246" s="29" t="str">
        <f aca="false">IF(G1246="","",G1246-H1246)</f>
        <v/>
      </c>
      <c r="J1246" s="36"/>
      <c r="K1246" s="37"/>
      <c r="L1246" s="33"/>
      <c r="M1246" s="29" t="str">
        <f aca="false">IF(G1246="","",I1246*K1246)</f>
        <v/>
      </c>
      <c r="N1246" s="32" t="str">
        <f aca="false">IF(G1246="","",IF(F1246="","Diğer",F1246))</f>
        <v/>
      </c>
    </row>
    <row r="1247" customFormat="false" ht="15" hidden="false" customHeight="false" outlineLevel="0" collapsed="false">
      <c r="A1247" s="33"/>
      <c r="B1247" s="34"/>
      <c r="C1247" s="33"/>
      <c r="D1247" s="33"/>
      <c r="E1247" s="33"/>
      <c r="F1247" s="33"/>
      <c r="G1247" s="35"/>
      <c r="H1247" s="35"/>
      <c r="I1247" s="29" t="str">
        <f aca="false">IF(G1247="","",G1247-H1247)</f>
        <v/>
      </c>
      <c r="J1247" s="36"/>
      <c r="K1247" s="37"/>
      <c r="L1247" s="33"/>
      <c r="M1247" s="29" t="str">
        <f aca="false">IF(G1247="","",I1247*K1247)</f>
        <v/>
      </c>
      <c r="N1247" s="32" t="str">
        <f aca="false">IF(G1247="","",IF(F1247="","Diğer",F1247))</f>
        <v/>
      </c>
    </row>
    <row r="1248" customFormat="false" ht="15" hidden="false" customHeight="false" outlineLevel="0" collapsed="false">
      <c r="A1248" s="33"/>
      <c r="B1248" s="34"/>
      <c r="C1248" s="33"/>
      <c r="D1248" s="33"/>
      <c r="E1248" s="33"/>
      <c r="F1248" s="33"/>
      <c r="G1248" s="35"/>
      <c r="H1248" s="35"/>
      <c r="I1248" s="29" t="str">
        <f aca="false">IF(G1248="","",G1248-H1248)</f>
        <v/>
      </c>
      <c r="J1248" s="36"/>
      <c r="K1248" s="37"/>
      <c r="L1248" s="33"/>
      <c r="M1248" s="29" t="str">
        <f aca="false">IF(G1248="","",I1248*K1248)</f>
        <v/>
      </c>
      <c r="N1248" s="32" t="str">
        <f aca="false">IF(G1248="","",IF(F1248="","Diğer",F1248))</f>
        <v/>
      </c>
    </row>
    <row r="1249" customFormat="false" ht="15" hidden="false" customHeight="false" outlineLevel="0" collapsed="false">
      <c r="A1249" s="33"/>
      <c r="B1249" s="34"/>
      <c r="C1249" s="33"/>
      <c r="D1249" s="33"/>
      <c r="E1249" s="33"/>
      <c r="F1249" s="33"/>
      <c r="G1249" s="35"/>
      <c r="H1249" s="35"/>
      <c r="I1249" s="29" t="str">
        <f aca="false">IF(G1249="","",G1249-H1249)</f>
        <v/>
      </c>
      <c r="J1249" s="36"/>
      <c r="K1249" s="37"/>
      <c r="L1249" s="33"/>
      <c r="M1249" s="29" t="str">
        <f aca="false">IF(G1249="","",I1249*K1249)</f>
        <v/>
      </c>
      <c r="N1249" s="32" t="str">
        <f aca="false">IF(G1249="","",IF(F1249="","Diğer",F1249))</f>
        <v/>
      </c>
    </row>
    <row r="1250" customFormat="false" ht="15" hidden="false" customHeight="false" outlineLevel="0" collapsed="false">
      <c r="A1250" s="33"/>
      <c r="B1250" s="34"/>
      <c r="C1250" s="33"/>
      <c r="D1250" s="33"/>
      <c r="E1250" s="33"/>
      <c r="F1250" s="33"/>
      <c r="G1250" s="35"/>
      <c r="H1250" s="35"/>
      <c r="I1250" s="29" t="str">
        <f aca="false">IF(G1250="","",G1250-H1250)</f>
        <v/>
      </c>
      <c r="J1250" s="36"/>
      <c r="K1250" s="37"/>
      <c r="L1250" s="33"/>
      <c r="M1250" s="29" t="str">
        <f aca="false">IF(G1250="","",I1250*K1250)</f>
        <v/>
      </c>
      <c r="N1250" s="32" t="str">
        <f aca="false">IF(G1250="","",IF(F1250="","Diğer",F1250))</f>
        <v/>
      </c>
    </row>
    <row r="1251" customFormat="false" ht="15" hidden="false" customHeight="false" outlineLevel="0" collapsed="false">
      <c r="A1251" s="33"/>
      <c r="B1251" s="34"/>
      <c r="C1251" s="33"/>
      <c r="D1251" s="33"/>
      <c r="E1251" s="33"/>
      <c r="F1251" s="33"/>
      <c r="G1251" s="35"/>
      <c r="H1251" s="35"/>
      <c r="I1251" s="29" t="str">
        <f aca="false">IF(G1251="","",G1251-H1251)</f>
        <v/>
      </c>
      <c r="J1251" s="36"/>
      <c r="K1251" s="37"/>
      <c r="L1251" s="33"/>
      <c r="M1251" s="29" t="str">
        <f aca="false">IF(G1251="","",I1251*K1251)</f>
        <v/>
      </c>
      <c r="N1251" s="32" t="str">
        <f aca="false">IF(G1251="","",IF(F1251="","Diğer",F1251))</f>
        <v/>
      </c>
    </row>
    <row r="1252" customFormat="false" ht="15" hidden="false" customHeight="false" outlineLevel="0" collapsed="false">
      <c r="A1252" s="33"/>
      <c r="B1252" s="34"/>
      <c r="C1252" s="33"/>
      <c r="D1252" s="33"/>
      <c r="E1252" s="33"/>
      <c r="F1252" s="33"/>
      <c r="G1252" s="35"/>
      <c r="H1252" s="35"/>
      <c r="I1252" s="29" t="str">
        <f aca="false">IF(G1252="","",G1252-H1252)</f>
        <v/>
      </c>
      <c r="J1252" s="36"/>
      <c r="K1252" s="37"/>
      <c r="L1252" s="33"/>
      <c r="M1252" s="29" t="str">
        <f aca="false">IF(G1252="","",I1252*K1252)</f>
        <v/>
      </c>
      <c r="N1252" s="32" t="str">
        <f aca="false">IF(G1252="","",IF(F1252="","Diğer",F1252))</f>
        <v/>
      </c>
    </row>
    <row r="1253" customFormat="false" ht="15" hidden="false" customHeight="false" outlineLevel="0" collapsed="false">
      <c r="A1253" s="33"/>
      <c r="B1253" s="34"/>
      <c r="C1253" s="33"/>
      <c r="D1253" s="33"/>
      <c r="E1253" s="33"/>
      <c r="F1253" s="33"/>
      <c r="G1253" s="35"/>
      <c r="H1253" s="35"/>
      <c r="I1253" s="29" t="str">
        <f aca="false">IF(G1253="","",G1253-H1253)</f>
        <v/>
      </c>
      <c r="J1253" s="36"/>
      <c r="K1253" s="37"/>
      <c r="L1253" s="33"/>
      <c r="M1253" s="29" t="str">
        <f aca="false">IF(G1253="","",I1253*K1253)</f>
        <v/>
      </c>
      <c r="N1253" s="32" t="str">
        <f aca="false">IF(G1253="","",IF(F1253="","Diğer",F1253))</f>
        <v/>
      </c>
    </row>
    <row r="1254" customFormat="false" ht="15" hidden="false" customHeight="false" outlineLevel="0" collapsed="false">
      <c r="A1254" s="33"/>
      <c r="B1254" s="34"/>
      <c r="C1254" s="33"/>
      <c r="D1254" s="33"/>
      <c r="E1254" s="33"/>
      <c r="F1254" s="33"/>
      <c r="G1254" s="35"/>
      <c r="H1254" s="35"/>
      <c r="I1254" s="29" t="str">
        <f aca="false">IF(G1254="","",G1254-H1254)</f>
        <v/>
      </c>
      <c r="J1254" s="36"/>
      <c r="K1254" s="37"/>
      <c r="L1254" s="33"/>
      <c r="M1254" s="29" t="str">
        <f aca="false">IF(G1254="","",I1254*K1254)</f>
        <v/>
      </c>
      <c r="N1254" s="32" t="str">
        <f aca="false">IF(G1254="","",IF(F1254="","Diğer",F1254))</f>
        <v/>
      </c>
    </row>
    <row r="1255" customFormat="false" ht="15" hidden="false" customHeight="false" outlineLevel="0" collapsed="false">
      <c r="A1255" s="33"/>
      <c r="B1255" s="34"/>
      <c r="C1255" s="33"/>
      <c r="D1255" s="33"/>
      <c r="E1255" s="33"/>
      <c r="F1255" s="33"/>
      <c r="G1255" s="35"/>
      <c r="H1255" s="35"/>
      <c r="I1255" s="29" t="str">
        <f aca="false">IF(G1255="","",G1255-H1255)</f>
        <v/>
      </c>
      <c r="J1255" s="36"/>
      <c r="K1255" s="37"/>
      <c r="L1255" s="33"/>
      <c r="M1255" s="29" t="str">
        <f aca="false">IF(G1255="","",I1255*K1255)</f>
        <v/>
      </c>
      <c r="N1255" s="32" t="str">
        <f aca="false">IF(G1255="","",IF(F1255="","Diğer",F1255))</f>
        <v/>
      </c>
    </row>
    <row r="1256" customFormat="false" ht="15" hidden="false" customHeight="false" outlineLevel="0" collapsed="false">
      <c r="A1256" s="33"/>
      <c r="B1256" s="34"/>
      <c r="C1256" s="33"/>
      <c r="D1256" s="33"/>
      <c r="E1256" s="33"/>
      <c r="F1256" s="33"/>
      <c r="G1256" s="35"/>
      <c r="H1256" s="35"/>
      <c r="I1256" s="29" t="str">
        <f aca="false">IF(G1256="","",G1256-H1256)</f>
        <v/>
      </c>
      <c r="J1256" s="36"/>
      <c r="K1256" s="37"/>
      <c r="L1256" s="33"/>
      <c r="M1256" s="29" t="str">
        <f aca="false">IF(G1256="","",I1256*K1256)</f>
        <v/>
      </c>
      <c r="N1256" s="32" t="str">
        <f aca="false">IF(G1256="","",IF(F1256="","Diğer",F1256))</f>
        <v/>
      </c>
    </row>
    <row r="1257" customFormat="false" ht="15" hidden="false" customHeight="false" outlineLevel="0" collapsed="false">
      <c r="A1257" s="33"/>
      <c r="B1257" s="34"/>
      <c r="C1257" s="33"/>
      <c r="D1257" s="33"/>
      <c r="E1257" s="33"/>
      <c r="F1257" s="33"/>
      <c r="G1257" s="35"/>
      <c r="H1257" s="35"/>
      <c r="I1257" s="29" t="str">
        <f aca="false">IF(G1257="","",G1257-H1257)</f>
        <v/>
      </c>
      <c r="J1257" s="36"/>
      <c r="K1257" s="37"/>
      <c r="L1257" s="33"/>
      <c r="M1257" s="29" t="str">
        <f aca="false">IF(G1257="","",I1257*K1257)</f>
        <v/>
      </c>
      <c r="N1257" s="32" t="str">
        <f aca="false">IF(G1257="","",IF(F1257="","Diğer",F1257))</f>
        <v/>
      </c>
    </row>
    <row r="1258" customFormat="false" ht="15" hidden="false" customHeight="false" outlineLevel="0" collapsed="false">
      <c r="A1258" s="33"/>
      <c r="B1258" s="34"/>
      <c r="C1258" s="33"/>
      <c r="D1258" s="33"/>
      <c r="E1258" s="33"/>
      <c r="F1258" s="33"/>
      <c r="G1258" s="35"/>
      <c r="H1258" s="35"/>
      <c r="I1258" s="29" t="str">
        <f aca="false">IF(G1258="","",G1258-H1258)</f>
        <v/>
      </c>
      <c r="J1258" s="36"/>
      <c r="K1258" s="37"/>
      <c r="L1258" s="33"/>
      <c r="M1258" s="29" t="str">
        <f aca="false">IF(G1258="","",I1258*K1258)</f>
        <v/>
      </c>
      <c r="N1258" s="32" t="str">
        <f aca="false">IF(G1258="","",IF(F1258="","Diğer",F1258))</f>
        <v/>
      </c>
    </row>
    <row r="1259" customFormat="false" ht="15" hidden="false" customHeight="false" outlineLevel="0" collapsed="false">
      <c r="A1259" s="33"/>
      <c r="B1259" s="34"/>
      <c r="C1259" s="33"/>
      <c r="D1259" s="33"/>
      <c r="E1259" s="33"/>
      <c r="F1259" s="33"/>
      <c r="G1259" s="35"/>
      <c r="H1259" s="35"/>
      <c r="I1259" s="29" t="str">
        <f aca="false">IF(G1259="","",G1259-H1259)</f>
        <v/>
      </c>
      <c r="J1259" s="36"/>
      <c r="K1259" s="37"/>
      <c r="L1259" s="33"/>
      <c r="M1259" s="29" t="str">
        <f aca="false">IF(G1259="","",I1259*K1259)</f>
        <v/>
      </c>
      <c r="N1259" s="32" t="str">
        <f aca="false">IF(G1259="","",IF(F1259="","Diğer",F1259))</f>
        <v/>
      </c>
    </row>
    <row r="1260" customFormat="false" ht="15" hidden="false" customHeight="false" outlineLevel="0" collapsed="false">
      <c r="A1260" s="33"/>
      <c r="B1260" s="34"/>
      <c r="C1260" s="33"/>
      <c r="D1260" s="33"/>
      <c r="E1260" s="33"/>
      <c r="F1260" s="33"/>
      <c r="G1260" s="35"/>
      <c r="H1260" s="35"/>
      <c r="I1260" s="29" t="str">
        <f aca="false">IF(G1260="","",G1260-H1260)</f>
        <v/>
      </c>
      <c r="J1260" s="36"/>
      <c r="K1260" s="37"/>
      <c r="L1260" s="33"/>
      <c r="M1260" s="29" t="str">
        <f aca="false">IF(G1260="","",I1260*K1260)</f>
        <v/>
      </c>
      <c r="N1260" s="32" t="str">
        <f aca="false">IF(G1260="","",IF(F1260="","Diğer",F1260))</f>
        <v/>
      </c>
    </row>
    <row r="1261" customFormat="false" ht="15" hidden="false" customHeight="false" outlineLevel="0" collapsed="false">
      <c r="A1261" s="33"/>
      <c r="B1261" s="34"/>
      <c r="C1261" s="33"/>
      <c r="D1261" s="33"/>
      <c r="E1261" s="33"/>
      <c r="F1261" s="33"/>
      <c r="G1261" s="35"/>
      <c r="H1261" s="35"/>
      <c r="I1261" s="29" t="str">
        <f aca="false">IF(G1261="","",G1261-H1261)</f>
        <v/>
      </c>
      <c r="J1261" s="36"/>
      <c r="K1261" s="37"/>
      <c r="L1261" s="33"/>
      <c r="M1261" s="29" t="str">
        <f aca="false">IF(G1261="","",I1261*K1261)</f>
        <v/>
      </c>
      <c r="N1261" s="32" t="str">
        <f aca="false">IF(G1261="","",IF(F1261="","Diğer",F1261))</f>
        <v/>
      </c>
    </row>
    <row r="1262" customFormat="false" ht="15" hidden="false" customHeight="false" outlineLevel="0" collapsed="false">
      <c r="A1262" s="33"/>
      <c r="B1262" s="34"/>
      <c r="C1262" s="33"/>
      <c r="D1262" s="33"/>
      <c r="E1262" s="33"/>
      <c r="F1262" s="33"/>
      <c r="G1262" s="35"/>
      <c r="H1262" s="35"/>
      <c r="I1262" s="29" t="str">
        <f aca="false">IF(G1262="","",G1262-H1262)</f>
        <v/>
      </c>
      <c r="J1262" s="36"/>
      <c r="K1262" s="37"/>
      <c r="L1262" s="33"/>
      <c r="M1262" s="29" t="str">
        <f aca="false">IF(G1262="","",I1262*K1262)</f>
        <v/>
      </c>
      <c r="N1262" s="32" t="str">
        <f aca="false">IF(G1262="","",IF(F1262="","Diğer",F1262))</f>
        <v/>
      </c>
    </row>
    <row r="1263" customFormat="false" ht="15" hidden="false" customHeight="false" outlineLevel="0" collapsed="false">
      <c r="A1263" s="33"/>
      <c r="B1263" s="34"/>
      <c r="C1263" s="33"/>
      <c r="D1263" s="33"/>
      <c r="E1263" s="33"/>
      <c r="F1263" s="33"/>
      <c r="G1263" s="35"/>
      <c r="H1263" s="35"/>
      <c r="I1263" s="29" t="str">
        <f aca="false">IF(G1263="","",G1263-H1263)</f>
        <v/>
      </c>
      <c r="J1263" s="36"/>
      <c r="K1263" s="37"/>
      <c r="L1263" s="33"/>
      <c r="M1263" s="29" t="str">
        <f aca="false">IF(G1263="","",I1263*K1263)</f>
        <v/>
      </c>
      <c r="N1263" s="32" t="str">
        <f aca="false">IF(G1263="","",IF(F1263="","Diğer",F1263))</f>
        <v/>
      </c>
    </row>
    <row r="1264" customFormat="false" ht="15" hidden="false" customHeight="false" outlineLevel="0" collapsed="false">
      <c r="A1264" s="33"/>
      <c r="B1264" s="34"/>
      <c r="C1264" s="33"/>
      <c r="D1264" s="33"/>
      <c r="E1264" s="33"/>
      <c r="F1264" s="33"/>
      <c r="G1264" s="35"/>
      <c r="H1264" s="35"/>
      <c r="I1264" s="29" t="str">
        <f aca="false">IF(G1264="","",G1264-H1264)</f>
        <v/>
      </c>
      <c r="J1264" s="36"/>
      <c r="K1264" s="37"/>
      <c r="L1264" s="33"/>
      <c r="M1264" s="29" t="str">
        <f aca="false">IF(G1264="","",I1264*K1264)</f>
        <v/>
      </c>
      <c r="N1264" s="32" t="str">
        <f aca="false">IF(G1264="","",IF(F1264="","Diğer",F1264))</f>
        <v/>
      </c>
    </row>
    <row r="1265" customFormat="false" ht="15" hidden="false" customHeight="false" outlineLevel="0" collapsed="false">
      <c r="A1265" s="33"/>
      <c r="B1265" s="34"/>
      <c r="C1265" s="33"/>
      <c r="D1265" s="33"/>
      <c r="E1265" s="33"/>
      <c r="F1265" s="33"/>
      <c r="G1265" s="35"/>
      <c r="H1265" s="35"/>
      <c r="I1265" s="29" t="str">
        <f aca="false">IF(G1265="","",G1265-H1265)</f>
        <v/>
      </c>
      <c r="J1265" s="36"/>
      <c r="K1265" s="37"/>
      <c r="L1265" s="33"/>
      <c r="M1265" s="29" t="str">
        <f aca="false">IF(G1265="","",I1265*K1265)</f>
        <v/>
      </c>
      <c r="N1265" s="32" t="str">
        <f aca="false">IF(G1265="","",IF(F1265="","Diğer",F1265))</f>
        <v/>
      </c>
    </row>
    <row r="1266" customFormat="false" ht="15" hidden="false" customHeight="false" outlineLevel="0" collapsed="false">
      <c r="A1266" s="33"/>
      <c r="B1266" s="34"/>
      <c r="C1266" s="33"/>
      <c r="D1266" s="33"/>
      <c r="E1266" s="33"/>
      <c r="F1266" s="33"/>
      <c r="G1266" s="35"/>
      <c r="H1266" s="35"/>
      <c r="I1266" s="29" t="str">
        <f aca="false">IF(G1266="","",G1266-H1266)</f>
        <v/>
      </c>
      <c r="J1266" s="36"/>
      <c r="K1266" s="37"/>
      <c r="L1266" s="33"/>
      <c r="M1266" s="29" t="str">
        <f aca="false">IF(G1266="","",I1266*K1266)</f>
        <v/>
      </c>
      <c r="N1266" s="32" t="str">
        <f aca="false">IF(G1266="","",IF(F1266="","Diğer",F1266))</f>
        <v/>
      </c>
    </row>
    <row r="1267" customFormat="false" ht="15" hidden="false" customHeight="false" outlineLevel="0" collapsed="false">
      <c r="A1267" s="33"/>
      <c r="B1267" s="34"/>
      <c r="C1267" s="33"/>
      <c r="D1267" s="33"/>
      <c r="E1267" s="33"/>
      <c r="F1267" s="33"/>
      <c r="G1267" s="35"/>
      <c r="H1267" s="35"/>
      <c r="I1267" s="29" t="str">
        <f aca="false">IF(G1267="","",G1267-H1267)</f>
        <v/>
      </c>
      <c r="J1267" s="36"/>
      <c r="K1267" s="37"/>
      <c r="L1267" s="33"/>
      <c r="M1267" s="29" t="str">
        <f aca="false">IF(G1267="","",I1267*K1267)</f>
        <v/>
      </c>
      <c r="N1267" s="32" t="str">
        <f aca="false">IF(G1267="","",IF(F1267="","Diğer",F1267))</f>
        <v/>
      </c>
    </row>
    <row r="1268" customFormat="false" ht="15" hidden="false" customHeight="false" outlineLevel="0" collapsed="false">
      <c r="A1268" s="33"/>
      <c r="B1268" s="34"/>
      <c r="C1268" s="33"/>
      <c r="D1268" s="33"/>
      <c r="E1268" s="33"/>
      <c r="F1268" s="33"/>
      <c r="G1268" s="35"/>
      <c r="H1268" s="35"/>
      <c r="I1268" s="29" t="str">
        <f aca="false">IF(G1268="","",G1268-H1268)</f>
        <v/>
      </c>
      <c r="J1268" s="36"/>
      <c r="K1268" s="37"/>
      <c r="L1268" s="33"/>
      <c r="M1268" s="29" t="str">
        <f aca="false">IF(G1268="","",I1268*K1268)</f>
        <v/>
      </c>
      <c r="N1268" s="32" t="str">
        <f aca="false">IF(G1268="","",IF(F1268="","Diğer",F1268))</f>
        <v/>
      </c>
    </row>
    <row r="1269" customFormat="false" ht="15" hidden="false" customHeight="false" outlineLevel="0" collapsed="false">
      <c r="A1269" s="33"/>
      <c r="B1269" s="34"/>
      <c r="C1269" s="33"/>
      <c r="D1269" s="33"/>
      <c r="E1269" s="33"/>
      <c r="F1269" s="33"/>
      <c r="G1269" s="35"/>
      <c r="H1269" s="35"/>
      <c r="I1269" s="29" t="str">
        <f aca="false">IF(G1269="","",G1269-H1269)</f>
        <v/>
      </c>
      <c r="J1269" s="36"/>
      <c r="K1269" s="37"/>
      <c r="L1269" s="33"/>
      <c r="M1269" s="29" t="str">
        <f aca="false">IF(G1269="","",I1269*K1269)</f>
        <v/>
      </c>
      <c r="N1269" s="32" t="str">
        <f aca="false">IF(G1269="","",IF(F1269="","Diğer",F1269))</f>
        <v/>
      </c>
    </row>
    <row r="1270" customFormat="false" ht="15" hidden="false" customHeight="false" outlineLevel="0" collapsed="false">
      <c r="A1270" s="33"/>
      <c r="B1270" s="34"/>
      <c r="C1270" s="33"/>
      <c r="D1270" s="33"/>
      <c r="E1270" s="33"/>
      <c r="F1270" s="33"/>
      <c r="G1270" s="35"/>
      <c r="H1270" s="35"/>
      <c r="I1270" s="29" t="str">
        <f aca="false">IF(G1270="","",G1270-H1270)</f>
        <v/>
      </c>
      <c r="J1270" s="36"/>
      <c r="K1270" s="37"/>
      <c r="L1270" s="33"/>
      <c r="M1270" s="29" t="str">
        <f aca="false">IF(G1270="","",I1270*K1270)</f>
        <v/>
      </c>
      <c r="N1270" s="32" t="str">
        <f aca="false">IF(G1270="","",IF(F1270="","Diğer",F1270))</f>
        <v/>
      </c>
    </row>
    <row r="1271" customFormat="false" ht="15" hidden="false" customHeight="false" outlineLevel="0" collapsed="false">
      <c r="A1271" s="33"/>
      <c r="B1271" s="34"/>
      <c r="C1271" s="33"/>
      <c r="D1271" s="33"/>
      <c r="E1271" s="33"/>
      <c r="F1271" s="33"/>
      <c r="G1271" s="35"/>
      <c r="H1271" s="35"/>
      <c r="I1271" s="29" t="str">
        <f aca="false">IF(G1271="","",G1271-H1271)</f>
        <v/>
      </c>
      <c r="J1271" s="36"/>
      <c r="K1271" s="37"/>
      <c r="L1271" s="33"/>
      <c r="M1271" s="29" t="str">
        <f aca="false">IF(G1271="","",I1271*K1271)</f>
        <v/>
      </c>
      <c r="N1271" s="32" t="str">
        <f aca="false">IF(G1271="","",IF(F1271="","Diğer",F1271))</f>
        <v/>
      </c>
    </row>
    <row r="1272" customFormat="false" ht="15" hidden="false" customHeight="false" outlineLevel="0" collapsed="false">
      <c r="A1272" s="33"/>
      <c r="B1272" s="34"/>
      <c r="C1272" s="33"/>
      <c r="D1272" s="33"/>
      <c r="E1272" s="33"/>
      <c r="F1272" s="33"/>
      <c r="G1272" s="35"/>
      <c r="H1272" s="35"/>
      <c r="I1272" s="29" t="str">
        <f aca="false">IF(G1272="","",G1272-H1272)</f>
        <v/>
      </c>
      <c r="J1272" s="36"/>
      <c r="K1272" s="37"/>
      <c r="L1272" s="33"/>
      <c r="M1272" s="29" t="str">
        <f aca="false">IF(G1272="","",I1272*K1272)</f>
        <v/>
      </c>
      <c r="N1272" s="32" t="str">
        <f aca="false">IF(G1272="","",IF(F1272="","Diğer",F1272))</f>
        <v/>
      </c>
    </row>
    <row r="1273" customFormat="false" ht="15" hidden="false" customHeight="false" outlineLevel="0" collapsed="false">
      <c r="A1273" s="33"/>
      <c r="B1273" s="34"/>
      <c r="C1273" s="33"/>
      <c r="D1273" s="33"/>
      <c r="E1273" s="33"/>
      <c r="F1273" s="33"/>
      <c r="G1273" s="35"/>
      <c r="H1273" s="35"/>
      <c r="I1273" s="29" t="str">
        <f aca="false">IF(G1273="","",G1273-H1273)</f>
        <v/>
      </c>
      <c r="J1273" s="36"/>
      <c r="K1273" s="37"/>
      <c r="L1273" s="33"/>
      <c r="M1273" s="29" t="str">
        <f aca="false">IF(G1273="","",I1273*K1273)</f>
        <v/>
      </c>
      <c r="N1273" s="32" t="str">
        <f aca="false">IF(G1273="","",IF(F1273="","Diğer",F1273))</f>
        <v/>
      </c>
    </row>
    <row r="1274" customFormat="false" ht="15" hidden="false" customHeight="false" outlineLevel="0" collapsed="false">
      <c r="A1274" s="33"/>
      <c r="B1274" s="34"/>
      <c r="C1274" s="33"/>
      <c r="D1274" s="33"/>
      <c r="E1274" s="33"/>
      <c r="F1274" s="33"/>
      <c r="G1274" s="35"/>
      <c r="H1274" s="35"/>
      <c r="I1274" s="29" t="str">
        <f aca="false">IF(G1274="","",G1274-H1274)</f>
        <v/>
      </c>
      <c r="J1274" s="36"/>
      <c r="K1274" s="37"/>
      <c r="L1274" s="33"/>
      <c r="M1274" s="29" t="str">
        <f aca="false">IF(G1274="","",I1274*K1274)</f>
        <v/>
      </c>
      <c r="N1274" s="32" t="str">
        <f aca="false">IF(G1274="","",IF(F1274="","Diğer",F1274))</f>
        <v/>
      </c>
    </row>
    <row r="1275" customFormat="false" ht="15" hidden="false" customHeight="false" outlineLevel="0" collapsed="false">
      <c r="A1275" s="33"/>
      <c r="B1275" s="34"/>
      <c r="C1275" s="33"/>
      <c r="D1275" s="33"/>
      <c r="E1275" s="33"/>
      <c r="F1275" s="33"/>
      <c r="G1275" s="35"/>
      <c r="H1275" s="35"/>
      <c r="I1275" s="29" t="str">
        <f aca="false">IF(G1275="","",G1275-H1275)</f>
        <v/>
      </c>
      <c r="J1275" s="36"/>
      <c r="K1275" s="37"/>
      <c r="L1275" s="33"/>
      <c r="M1275" s="29" t="str">
        <f aca="false">IF(G1275="","",I1275*K1275)</f>
        <v/>
      </c>
      <c r="N1275" s="32" t="str">
        <f aca="false">IF(G1275="","",IF(F1275="","Diğer",F1275))</f>
        <v/>
      </c>
    </row>
    <row r="1276" customFormat="false" ht="15" hidden="false" customHeight="false" outlineLevel="0" collapsed="false">
      <c r="A1276" s="33"/>
      <c r="B1276" s="34"/>
      <c r="C1276" s="33"/>
      <c r="D1276" s="33"/>
      <c r="E1276" s="33"/>
      <c r="F1276" s="33"/>
      <c r="G1276" s="35"/>
      <c r="H1276" s="35"/>
      <c r="I1276" s="29" t="str">
        <f aca="false">IF(G1276="","",G1276-H1276)</f>
        <v/>
      </c>
      <c r="J1276" s="36"/>
      <c r="K1276" s="37"/>
      <c r="L1276" s="33"/>
      <c r="M1276" s="29" t="str">
        <f aca="false">IF(G1276="","",I1276*K1276)</f>
        <v/>
      </c>
      <c r="N1276" s="32" t="str">
        <f aca="false">IF(G1276="","",IF(F1276="","Diğer",F1276))</f>
        <v/>
      </c>
    </row>
    <row r="1277" customFormat="false" ht="15" hidden="false" customHeight="false" outlineLevel="0" collapsed="false">
      <c r="A1277" s="33"/>
      <c r="B1277" s="34"/>
      <c r="C1277" s="33"/>
      <c r="D1277" s="33"/>
      <c r="E1277" s="33"/>
      <c r="F1277" s="33"/>
      <c r="G1277" s="35"/>
      <c r="H1277" s="35"/>
      <c r="I1277" s="29" t="str">
        <f aca="false">IF(G1277="","",G1277-H1277)</f>
        <v/>
      </c>
      <c r="J1277" s="36"/>
      <c r="K1277" s="37"/>
      <c r="L1277" s="33"/>
      <c r="M1277" s="29" t="str">
        <f aca="false">IF(G1277="","",I1277*K1277)</f>
        <v/>
      </c>
      <c r="N1277" s="32" t="str">
        <f aca="false">IF(G1277="","",IF(F1277="","Diğer",F1277))</f>
        <v/>
      </c>
    </row>
    <row r="1278" customFormat="false" ht="15" hidden="false" customHeight="false" outlineLevel="0" collapsed="false">
      <c r="A1278" s="33"/>
      <c r="B1278" s="34"/>
      <c r="C1278" s="33"/>
      <c r="D1278" s="33"/>
      <c r="E1278" s="33"/>
      <c r="F1278" s="33"/>
      <c r="G1278" s="35"/>
      <c r="H1278" s="35"/>
      <c r="I1278" s="29" t="str">
        <f aca="false">IF(G1278="","",G1278-H1278)</f>
        <v/>
      </c>
      <c r="J1278" s="36"/>
      <c r="K1278" s="37"/>
      <c r="L1278" s="33"/>
      <c r="M1278" s="29" t="str">
        <f aca="false">IF(G1278="","",I1278*K1278)</f>
        <v/>
      </c>
      <c r="N1278" s="32" t="str">
        <f aca="false">IF(G1278="","",IF(F1278="","Diğer",F1278))</f>
        <v/>
      </c>
    </row>
    <row r="1279" customFormat="false" ht="15" hidden="false" customHeight="false" outlineLevel="0" collapsed="false">
      <c r="A1279" s="33"/>
      <c r="B1279" s="34"/>
      <c r="C1279" s="33"/>
      <c r="D1279" s="33"/>
      <c r="E1279" s="33"/>
      <c r="F1279" s="33"/>
      <c r="G1279" s="35"/>
      <c r="H1279" s="35"/>
      <c r="I1279" s="29" t="str">
        <f aca="false">IF(G1279="","",G1279-H1279)</f>
        <v/>
      </c>
      <c r="J1279" s="36"/>
      <c r="K1279" s="37"/>
      <c r="L1279" s="33"/>
      <c r="M1279" s="29" t="str">
        <f aca="false">IF(G1279="","",I1279*K1279)</f>
        <v/>
      </c>
      <c r="N1279" s="32" t="str">
        <f aca="false">IF(G1279="","",IF(F1279="","Diğer",F1279))</f>
        <v/>
      </c>
    </row>
    <row r="1280" customFormat="false" ht="15" hidden="false" customHeight="false" outlineLevel="0" collapsed="false">
      <c r="A1280" s="33"/>
      <c r="B1280" s="34"/>
      <c r="C1280" s="33"/>
      <c r="D1280" s="33"/>
      <c r="E1280" s="33"/>
      <c r="F1280" s="33"/>
      <c r="G1280" s="35"/>
      <c r="H1280" s="35"/>
      <c r="I1280" s="29" t="str">
        <f aca="false">IF(G1280="","",G1280-H1280)</f>
        <v/>
      </c>
      <c r="J1280" s="36"/>
      <c r="K1280" s="37"/>
      <c r="L1280" s="33"/>
      <c r="M1280" s="29" t="str">
        <f aca="false">IF(G1280="","",I1280*K1280)</f>
        <v/>
      </c>
      <c r="N1280" s="32" t="str">
        <f aca="false">IF(G1280="","",IF(F1280="","Diğer",F1280))</f>
        <v/>
      </c>
    </row>
    <row r="1281" customFormat="false" ht="15" hidden="false" customHeight="false" outlineLevel="0" collapsed="false">
      <c r="A1281" s="33"/>
      <c r="B1281" s="34"/>
      <c r="C1281" s="33"/>
      <c r="D1281" s="33"/>
      <c r="E1281" s="33"/>
      <c r="F1281" s="33"/>
      <c r="G1281" s="35"/>
      <c r="H1281" s="35"/>
      <c r="I1281" s="29" t="str">
        <f aca="false">IF(G1281="","",G1281-H1281)</f>
        <v/>
      </c>
      <c r="J1281" s="36"/>
      <c r="K1281" s="37"/>
      <c r="L1281" s="33"/>
      <c r="M1281" s="29" t="str">
        <f aca="false">IF(G1281="","",I1281*K1281)</f>
        <v/>
      </c>
      <c r="N1281" s="32" t="str">
        <f aca="false">IF(G1281="","",IF(F1281="","Diğer",F1281))</f>
        <v/>
      </c>
    </row>
    <row r="1282" customFormat="false" ht="15" hidden="false" customHeight="false" outlineLevel="0" collapsed="false">
      <c r="A1282" s="33"/>
      <c r="B1282" s="34"/>
      <c r="C1282" s="33"/>
      <c r="D1282" s="33"/>
      <c r="E1282" s="33"/>
      <c r="F1282" s="33"/>
      <c r="G1282" s="35"/>
      <c r="H1282" s="35"/>
      <c r="I1282" s="29" t="str">
        <f aca="false">IF(G1282="","",G1282-H1282)</f>
        <v/>
      </c>
      <c r="J1282" s="36"/>
      <c r="K1282" s="37"/>
      <c r="L1282" s="33"/>
      <c r="M1282" s="29" t="str">
        <f aca="false">IF(G1282="","",I1282*K1282)</f>
        <v/>
      </c>
      <c r="N1282" s="32" t="str">
        <f aca="false">IF(G1282="","",IF(F1282="","Diğer",F1282))</f>
        <v/>
      </c>
    </row>
    <row r="1283" customFormat="false" ht="15" hidden="false" customHeight="false" outlineLevel="0" collapsed="false">
      <c r="A1283" s="33"/>
      <c r="B1283" s="34"/>
      <c r="C1283" s="33"/>
      <c r="D1283" s="33"/>
      <c r="E1283" s="33"/>
      <c r="F1283" s="33"/>
      <c r="G1283" s="35"/>
      <c r="H1283" s="35"/>
      <c r="I1283" s="29" t="str">
        <f aca="false">IF(G1283="","",G1283-H1283)</f>
        <v/>
      </c>
      <c r="J1283" s="36"/>
      <c r="K1283" s="37"/>
      <c r="L1283" s="33"/>
      <c r="M1283" s="29" t="str">
        <f aca="false">IF(G1283="","",I1283*K1283)</f>
        <v/>
      </c>
      <c r="N1283" s="32" t="str">
        <f aca="false">IF(G1283="","",IF(F1283="","Diğer",F1283))</f>
        <v/>
      </c>
    </row>
    <row r="1284" customFormat="false" ht="15" hidden="false" customHeight="false" outlineLevel="0" collapsed="false">
      <c r="A1284" s="33"/>
      <c r="B1284" s="34"/>
      <c r="C1284" s="33"/>
      <c r="D1284" s="33"/>
      <c r="E1284" s="33"/>
      <c r="F1284" s="33"/>
      <c r="G1284" s="35"/>
      <c r="H1284" s="35"/>
      <c r="I1284" s="29" t="str">
        <f aca="false">IF(G1284="","",G1284-H1284)</f>
        <v/>
      </c>
      <c r="J1284" s="36"/>
      <c r="K1284" s="37"/>
      <c r="L1284" s="33"/>
      <c r="M1284" s="29" t="str">
        <f aca="false">IF(G1284="","",I1284*K1284)</f>
        <v/>
      </c>
      <c r="N1284" s="32" t="str">
        <f aca="false">IF(G1284="","",IF(F1284="","Diğer",F1284))</f>
        <v/>
      </c>
    </row>
    <row r="1285" customFormat="false" ht="15" hidden="false" customHeight="false" outlineLevel="0" collapsed="false">
      <c r="A1285" s="33"/>
      <c r="B1285" s="34"/>
      <c r="C1285" s="33"/>
      <c r="D1285" s="33"/>
      <c r="E1285" s="33"/>
      <c r="F1285" s="33"/>
      <c r="G1285" s="35"/>
      <c r="H1285" s="35"/>
      <c r="I1285" s="29" t="str">
        <f aca="false">IF(G1285="","",G1285-H1285)</f>
        <v/>
      </c>
      <c r="J1285" s="36"/>
      <c r="K1285" s="37"/>
      <c r="L1285" s="33"/>
      <c r="M1285" s="29" t="str">
        <f aca="false">IF(G1285="","",I1285*K1285)</f>
        <v/>
      </c>
      <c r="N1285" s="32" t="str">
        <f aca="false">IF(G1285="","",IF(F1285="","Diğer",F1285))</f>
        <v/>
      </c>
    </row>
    <row r="1286" customFormat="false" ht="15" hidden="false" customHeight="false" outlineLevel="0" collapsed="false">
      <c r="A1286" s="33"/>
      <c r="B1286" s="34"/>
      <c r="C1286" s="33"/>
      <c r="D1286" s="33"/>
      <c r="E1286" s="33"/>
      <c r="F1286" s="33"/>
      <c r="G1286" s="35"/>
      <c r="H1286" s="35"/>
      <c r="I1286" s="29" t="str">
        <f aca="false">IF(G1286="","",G1286-H1286)</f>
        <v/>
      </c>
      <c r="J1286" s="36"/>
      <c r="K1286" s="37"/>
      <c r="L1286" s="33"/>
      <c r="M1286" s="29" t="str">
        <f aca="false">IF(G1286="","",I1286*K1286)</f>
        <v/>
      </c>
      <c r="N1286" s="32" t="str">
        <f aca="false">IF(G1286="","",IF(F1286="","Diğer",F1286))</f>
        <v/>
      </c>
    </row>
    <row r="1287" customFormat="false" ht="15" hidden="false" customHeight="false" outlineLevel="0" collapsed="false">
      <c r="A1287" s="33"/>
      <c r="B1287" s="34"/>
      <c r="C1287" s="33"/>
      <c r="D1287" s="33"/>
      <c r="E1287" s="33"/>
      <c r="F1287" s="33"/>
      <c r="G1287" s="35"/>
      <c r="H1287" s="35"/>
      <c r="I1287" s="29" t="str">
        <f aca="false">IF(G1287="","",G1287-H1287)</f>
        <v/>
      </c>
      <c r="J1287" s="36"/>
      <c r="K1287" s="37"/>
      <c r="L1287" s="33"/>
      <c r="M1287" s="29" t="str">
        <f aca="false">IF(G1287="","",I1287*K1287)</f>
        <v/>
      </c>
      <c r="N1287" s="32" t="str">
        <f aca="false">IF(G1287="","",IF(F1287="","Diğer",F1287))</f>
        <v/>
      </c>
    </row>
    <row r="1288" customFormat="false" ht="15" hidden="false" customHeight="false" outlineLevel="0" collapsed="false">
      <c r="A1288" s="33"/>
      <c r="B1288" s="34"/>
      <c r="C1288" s="33"/>
      <c r="D1288" s="33"/>
      <c r="E1288" s="33"/>
      <c r="F1288" s="33"/>
      <c r="G1288" s="35"/>
      <c r="H1288" s="35"/>
      <c r="I1288" s="29" t="str">
        <f aca="false">IF(G1288="","",G1288-H1288)</f>
        <v/>
      </c>
      <c r="J1288" s="36"/>
      <c r="K1288" s="37"/>
      <c r="L1288" s="33"/>
      <c r="M1288" s="29" t="str">
        <f aca="false">IF(G1288="","",I1288*K1288)</f>
        <v/>
      </c>
      <c r="N1288" s="32" t="str">
        <f aca="false">IF(G1288="","",IF(F1288="","Diğer",F1288))</f>
        <v/>
      </c>
    </row>
    <row r="1289" customFormat="false" ht="15" hidden="false" customHeight="false" outlineLevel="0" collapsed="false">
      <c r="A1289" s="33"/>
      <c r="B1289" s="34"/>
      <c r="C1289" s="33"/>
      <c r="D1289" s="33"/>
      <c r="E1289" s="33"/>
      <c r="F1289" s="33"/>
      <c r="G1289" s="35"/>
      <c r="H1289" s="35"/>
      <c r="I1289" s="29" t="str">
        <f aca="false">IF(G1289="","",G1289-H1289)</f>
        <v/>
      </c>
      <c r="J1289" s="36"/>
      <c r="K1289" s="37"/>
      <c r="L1289" s="33"/>
      <c r="M1289" s="29" t="str">
        <f aca="false">IF(G1289="","",I1289*K1289)</f>
        <v/>
      </c>
      <c r="N1289" s="32" t="str">
        <f aca="false">IF(G1289="","",IF(F1289="","Diğer",F1289))</f>
        <v/>
      </c>
    </row>
    <row r="1290" customFormat="false" ht="15" hidden="false" customHeight="false" outlineLevel="0" collapsed="false">
      <c r="A1290" s="33"/>
      <c r="B1290" s="34"/>
      <c r="C1290" s="33"/>
      <c r="D1290" s="33"/>
      <c r="E1290" s="33"/>
      <c r="F1290" s="33"/>
      <c r="G1290" s="35"/>
      <c r="H1290" s="35"/>
      <c r="I1290" s="29" t="str">
        <f aca="false">IF(G1290="","",G1290-H1290)</f>
        <v/>
      </c>
      <c r="J1290" s="36"/>
      <c r="K1290" s="37"/>
      <c r="L1290" s="33"/>
      <c r="M1290" s="29" t="str">
        <f aca="false">IF(G1290="","",I1290*K1290)</f>
        <v/>
      </c>
      <c r="N1290" s="32" t="str">
        <f aca="false">IF(G1290="","",IF(F1290="","Diğer",F1290))</f>
        <v/>
      </c>
    </row>
    <row r="1291" customFormat="false" ht="15" hidden="false" customHeight="false" outlineLevel="0" collapsed="false">
      <c r="A1291" s="33"/>
      <c r="B1291" s="34"/>
      <c r="C1291" s="33"/>
      <c r="D1291" s="33"/>
      <c r="E1291" s="33"/>
      <c r="F1291" s="33"/>
      <c r="G1291" s="35"/>
      <c r="H1291" s="35"/>
      <c r="I1291" s="29" t="str">
        <f aca="false">IF(G1291="","",G1291-H1291)</f>
        <v/>
      </c>
      <c r="J1291" s="36"/>
      <c r="K1291" s="37"/>
      <c r="L1291" s="33"/>
      <c r="M1291" s="29" t="str">
        <f aca="false">IF(G1291="","",I1291*K1291)</f>
        <v/>
      </c>
      <c r="N1291" s="32" t="str">
        <f aca="false">IF(G1291="","",IF(F1291="","Diğer",F1291))</f>
        <v/>
      </c>
    </row>
    <row r="1292" customFormat="false" ht="15" hidden="false" customHeight="false" outlineLevel="0" collapsed="false">
      <c r="A1292" s="33"/>
      <c r="B1292" s="34"/>
      <c r="C1292" s="33"/>
      <c r="D1292" s="33"/>
      <c r="E1292" s="33"/>
      <c r="F1292" s="33"/>
      <c r="G1292" s="35"/>
      <c r="H1292" s="35"/>
      <c r="I1292" s="29" t="str">
        <f aca="false">IF(G1292="","",G1292-H1292)</f>
        <v/>
      </c>
      <c r="J1292" s="36"/>
      <c r="K1292" s="37"/>
      <c r="L1292" s="33"/>
      <c r="M1292" s="29" t="str">
        <f aca="false">IF(G1292="","",I1292*K1292)</f>
        <v/>
      </c>
      <c r="N1292" s="32" t="str">
        <f aca="false">IF(G1292="","",IF(F1292="","Diğer",F1292))</f>
        <v/>
      </c>
    </row>
    <row r="1293" customFormat="false" ht="15" hidden="false" customHeight="false" outlineLevel="0" collapsed="false">
      <c r="A1293" s="33"/>
      <c r="B1293" s="34"/>
      <c r="C1293" s="33"/>
      <c r="D1293" s="33"/>
      <c r="E1293" s="33"/>
      <c r="F1293" s="33"/>
      <c r="G1293" s="35"/>
      <c r="H1293" s="35"/>
      <c r="I1293" s="29" t="str">
        <f aca="false">IF(G1293="","",G1293-H1293)</f>
        <v/>
      </c>
      <c r="J1293" s="36"/>
      <c r="K1293" s="37"/>
      <c r="L1293" s="33"/>
      <c r="M1293" s="29" t="str">
        <f aca="false">IF(G1293="","",I1293*K1293)</f>
        <v/>
      </c>
      <c r="N1293" s="32" t="str">
        <f aca="false">IF(G1293="","",IF(F1293="","Diğer",F1293))</f>
        <v/>
      </c>
    </row>
    <row r="1294" customFormat="false" ht="15" hidden="false" customHeight="false" outlineLevel="0" collapsed="false">
      <c r="A1294" s="33"/>
      <c r="B1294" s="34"/>
      <c r="C1294" s="33"/>
      <c r="D1294" s="33"/>
      <c r="E1294" s="33"/>
      <c r="F1294" s="33"/>
      <c r="G1294" s="35"/>
      <c r="H1294" s="35"/>
      <c r="I1294" s="29" t="str">
        <f aca="false">IF(G1294="","",G1294-H1294)</f>
        <v/>
      </c>
      <c r="J1294" s="36"/>
      <c r="K1294" s="37"/>
      <c r="L1294" s="33"/>
      <c r="M1294" s="29" t="str">
        <f aca="false">IF(G1294="","",I1294*K1294)</f>
        <v/>
      </c>
      <c r="N1294" s="32" t="str">
        <f aca="false">IF(G1294="","",IF(F1294="","Diğer",F1294))</f>
        <v/>
      </c>
    </row>
    <row r="1295" customFormat="false" ht="15" hidden="false" customHeight="false" outlineLevel="0" collapsed="false">
      <c r="A1295" s="33"/>
      <c r="B1295" s="34"/>
      <c r="C1295" s="33"/>
      <c r="D1295" s="33"/>
      <c r="E1295" s="33"/>
      <c r="F1295" s="33"/>
      <c r="G1295" s="35"/>
      <c r="H1295" s="35"/>
      <c r="I1295" s="29" t="str">
        <f aca="false">IF(G1295="","",G1295-H1295)</f>
        <v/>
      </c>
      <c r="J1295" s="36"/>
      <c r="K1295" s="37"/>
      <c r="L1295" s="33"/>
      <c r="M1295" s="29" t="str">
        <f aca="false">IF(G1295="","",I1295*K1295)</f>
        <v/>
      </c>
      <c r="N1295" s="32" t="str">
        <f aca="false">IF(G1295="","",IF(F1295="","Diğer",F1295))</f>
        <v/>
      </c>
    </row>
    <row r="1296" customFormat="false" ht="15" hidden="false" customHeight="false" outlineLevel="0" collapsed="false">
      <c r="A1296" s="33"/>
      <c r="B1296" s="34"/>
      <c r="C1296" s="33"/>
      <c r="D1296" s="33"/>
      <c r="E1296" s="33"/>
      <c r="F1296" s="33"/>
      <c r="G1296" s="35"/>
      <c r="H1296" s="35"/>
      <c r="I1296" s="29" t="str">
        <f aca="false">IF(G1296="","",G1296-H1296)</f>
        <v/>
      </c>
      <c r="J1296" s="36"/>
      <c r="K1296" s="37"/>
      <c r="L1296" s="33"/>
      <c r="M1296" s="29" t="str">
        <f aca="false">IF(G1296="","",I1296*K1296)</f>
        <v/>
      </c>
      <c r="N1296" s="32" t="str">
        <f aca="false">IF(G1296="","",IF(F1296="","Diğer",F1296))</f>
        <v/>
      </c>
    </row>
    <row r="1297" customFormat="false" ht="15" hidden="false" customHeight="false" outlineLevel="0" collapsed="false">
      <c r="A1297" s="33"/>
      <c r="B1297" s="34"/>
      <c r="C1297" s="33"/>
      <c r="D1297" s="33"/>
      <c r="E1297" s="33"/>
      <c r="F1297" s="33"/>
      <c r="G1297" s="35"/>
      <c r="H1297" s="35"/>
      <c r="I1297" s="29" t="str">
        <f aca="false">IF(G1297="","",G1297-H1297)</f>
        <v/>
      </c>
      <c r="J1297" s="36"/>
      <c r="K1297" s="37"/>
      <c r="L1297" s="33"/>
      <c r="M1297" s="29" t="str">
        <f aca="false">IF(G1297="","",I1297*K1297)</f>
        <v/>
      </c>
      <c r="N1297" s="32" t="str">
        <f aca="false">IF(G1297="","",IF(F1297="","Diğer",F1297))</f>
        <v/>
      </c>
    </row>
    <row r="1298" customFormat="false" ht="15" hidden="false" customHeight="false" outlineLevel="0" collapsed="false">
      <c r="A1298" s="33"/>
      <c r="B1298" s="34"/>
      <c r="C1298" s="33"/>
      <c r="D1298" s="33"/>
      <c r="E1298" s="33"/>
      <c r="F1298" s="33"/>
      <c r="G1298" s="35"/>
      <c r="H1298" s="35"/>
      <c r="I1298" s="29" t="str">
        <f aca="false">IF(G1298="","",G1298-H1298)</f>
        <v/>
      </c>
      <c r="J1298" s="36"/>
      <c r="K1298" s="37"/>
      <c r="L1298" s="33"/>
      <c r="M1298" s="29" t="str">
        <f aca="false">IF(G1298="","",I1298*K1298)</f>
        <v/>
      </c>
      <c r="N1298" s="32" t="str">
        <f aca="false">IF(G1298="","",IF(F1298="","Diğer",F1298))</f>
        <v/>
      </c>
    </row>
    <row r="1299" customFormat="false" ht="15" hidden="false" customHeight="false" outlineLevel="0" collapsed="false">
      <c r="A1299" s="33"/>
      <c r="B1299" s="34"/>
      <c r="C1299" s="33"/>
      <c r="D1299" s="33"/>
      <c r="E1299" s="33"/>
      <c r="F1299" s="33"/>
      <c r="G1299" s="35"/>
      <c r="H1299" s="35"/>
      <c r="I1299" s="29" t="str">
        <f aca="false">IF(G1299="","",G1299-H1299)</f>
        <v/>
      </c>
      <c r="J1299" s="36"/>
      <c r="K1299" s="37"/>
      <c r="L1299" s="33"/>
      <c r="M1299" s="29" t="str">
        <f aca="false">IF(G1299="","",I1299*K1299)</f>
        <v/>
      </c>
      <c r="N1299" s="32" t="str">
        <f aca="false">IF(G1299="","",IF(F1299="","Diğer",F1299))</f>
        <v/>
      </c>
    </row>
    <row r="1300" customFormat="false" ht="15" hidden="false" customHeight="false" outlineLevel="0" collapsed="false">
      <c r="A1300" s="33"/>
      <c r="B1300" s="34"/>
      <c r="C1300" s="33"/>
      <c r="D1300" s="33"/>
      <c r="E1300" s="33"/>
      <c r="F1300" s="33"/>
      <c r="G1300" s="35"/>
      <c r="H1300" s="35"/>
      <c r="I1300" s="29" t="str">
        <f aca="false">IF(G1300="","",G1300-H1300)</f>
        <v/>
      </c>
      <c r="J1300" s="36"/>
      <c r="K1300" s="37"/>
      <c r="L1300" s="33"/>
      <c r="M1300" s="29" t="str">
        <f aca="false">IF(G1300="","",I1300*K1300)</f>
        <v/>
      </c>
      <c r="N1300" s="32" t="str">
        <f aca="false">IF(G1300="","",IF(F1300="","Diğer",F1300))</f>
        <v/>
      </c>
    </row>
    <row r="1301" customFormat="false" ht="15" hidden="false" customHeight="false" outlineLevel="0" collapsed="false">
      <c r="A1301" s="33"/>
      <c r="B1301" s="34"/>
      <c r="C1301" s="33"/>
      <c r="D1301" s="33"/>
      <c r="E1301" s="33"/>
      <c r="F1301" s="33"/>
      <c r="G1301" s="35"/>
      <c r="H1301" s="35"/>
      <c r="I1301" s="29" t="str">
        <f aca="false">IF(G1301="","",G1301-H1301)</f>
        <v/>
      </c>
      <c r="J1301" s="36"/>
      <c r="K1301" s="37"/>
      <c r="L1301" s="33"/>
      <c r="M1301" s="29" t="str">
        <f aca="false">IF(G1301="","",I1301*K1301)</f>
        <v/>
      </c>
      <c r="N1301" s="32" t="str">
        <f aca="false">IF(G1301="","",IF(F1301="","Diğer",F1301))</f>
        <v/>
      </c>
    </row>
    <row r="1302" customFormat="false" ht="15" hidden="false" customHeight="false" outlineLevel="0" collapsed="false">
      <c r="A1302" s="33"/>
      <c r="B1302" s="34"/>
      <c r="C1302" s="33"/>
      <c r="D1302" s="33"/>
      <c r="E1302" s="33"/>
      <c r="F1302" s="33"/>
      <c r="G1302" s="35"/>
      <c r="H1302" s="35"/>
      <c r="I1302" s="29" t="str">
        <f aca="false">IF(G1302="","",G1302-H1302)</f>
        <v/>
      </c>
      <c r="J1302" s="36"/>
      <c r="K1302" s="37"/>
      <c r="L1302" s="33"/>
      <c r="M1302" s="29" t="str">
        <f aca="false">IF(G1302="","",I1302*K1302)</f>
        <v/>
      </c>
      <c r="N1302" s="32" t="str">
        <f aca="false">IF(G1302="","",IF(F1302="","Diğer",F1302))</f>
        <v/>
      </c>
    </row>
    <row r="1303" customFormat="false" ht="15" hidden="false" customHeight="false" outlineLevel="0" collapsed="false">
      <c r="A1303" s="33"/>
      <c r="B1303" s="34"/>
      <c r="C1303" s="33"/>
      <c r="D1303" s="33"/>
      <c r="E1303" s="33"/>
      <c r="F1303" s="33"/>
      <c r="G1303" s="35"/>
      <c r="H1303" s="35"/>
      <c r="I1303" s="29" t="str">
        <f aca="false">IF(G1303="","",G1303-H1303)</f>
        <v/>
      </c>
      <c r="J1303" s="36"/>
      <c r="K1303" s="37"/>
      <c r="L1303" s="33"/>
      <c r="M1303" s="29" t="str">
        <f aca="false">IF(G1303="","",I1303*K1303)</f>
        <v/>
      </c>
      <c r="N1303" s="32" t="str">
        <f aca="false">IF(G1303="","",IF(F1303="","Diğer",F1303))</f>
        <v/>
      </c>
    </row>
    <row r="1304" customFormat="false" ht="15" hidden="false" customHeight="false" outlineLevel="0" collapsed="false">
      <c r="A1304" s="33"/>
      <c r="B1304" s="34"/>
      <c r="C1304" s="33"/>
      <c r="D1304" s="33"/>
      <c r="E1304" s="33"/>
      <c r="F1304" s="33"/>
      <c r="G1304" s="35"/>
      <c r="H1304" s="35"/>
      <c r="I1304" s="29" t="str">
        <f aca="false">IF(G1304="","",G1304-H1304)</f>
        <v/>
      </c>
      <c r="J1304" s="36"/>
      <c r="K1304" s="37"/>
      <c r="L1304" s="33"/>
      <c r="M1304" s="29" t="str">
        <f aca="false">IF(G1304="","",I1304*K1304)</f>
        <v/>
      </c>
      <c r="N1304" s="32" t="str">
        <f aca="false">IF(G1304="","",IF(F1304="","Diğer",F1304))</f>
        <v/>
      </c>
    </row>
    <row r="1305" customFormat="false" ht="15" hidden="false" customHeight="false" outlineLevel="0" collapsed="false">
      <c r="A1305" s="33"/>
      <c r="B1305" s="34"/>
      <c r="C1305" s="33"/>
      <c r="D1305" s="33"/>
      <c r="E1305" s="33"/>
      <c r="F1305" s="33"/>
      <c r="G1305" s="35"/>
      <c r="H1305" s="35"/>
      <c r="I1305" s="29" t="str">
        <f aca="false">IF(G1305="","",G1305-H1305)</f>
        <v/>
      </c>
      <c r="J1305" s="36"/>
      <c r="K1305" s="37"/>
      <c r="L1305" s="33"/>
      <c r="M1305" s="29" t="str">
        <f aca="false">IF(G1305="","",I1305*K1305)</f>
        <v/>
      </c>
      <c r="N1305" s="32" t="str">
        <f aca="false">IF(G1305="","",IF(F1305="","Diğer",F1305))</f>
        <v/>
      </c>
    </row>
    <row r="1306" customFormat="false" ht="15" hidden="false" customHeight="false" outlineLevel="0" collapsed="false">
      <c r="A1306" s="33"/>
      <c r="B1306" s="34"/>
      <c r="C1306" s="33"/>
      <c r="D1306" s="33"/>
      <c r="E1306" s="33"/>
      <c r="F1306" s="33"/>
      <c r="G1306" s="35"/>
      <c r="H1306" s="35"/>
      <c r="I1306" s="29" t="str">
        <f aca="false">IF(G1306="","",G1306-H1306)</f>
        <v/>
      </c>
      <c r="J1306" s="36"/>
      <c r="K1306" s="37"/>
      <c r="L1306" s="33"/>
      <c r="M1306" s="29" t="str">
        <f aca="false">IF(G1306="","",I1306*K1306)</f>
        <v/>
      </c>
      <c r="N1306" s="32" t="str">
        <f aca="false">IF(G1306="","",IF(F1306="","Diğer",F1306))</f>
        <v/>
      </c>
    </row>
    <row r="1307" customFormat="false" ht="15" hidden="false" customHeight="false" outlineLevel="0" collapsed="false">
      <c r="A1307" s="33"/>
      <c r="B1307" s="34"/>
      <c r="C1307" s="33"/>
      <c r="D1307" s="33"/>
      <c r="E1307" s="33"/>
      <c r="F1307" s="33"/>
      <c r="G1307" s="35"/>
      <c r="H1307" s="35"/>
      <c r="I1307" s="29" t="str">
        <f aca="false">IF(G1307="","",G1307-H1307)</f>
        <v/>
      </c>
      <c r="J1307" s="36"/>
      <c r="K1307" s="37"/>
      <c r="L1307" s="33"/>
      <c r="M1307" s="29" t="str">
        <f aca="false">IF(G1307="","",I1307*K1307)</f>
        <v/>
      </c>
      <c r="N1307" s="32" t="str">
        <f aca="false">IF(G1307="","",IF(F1307="","Diğer",F1307))</f>
        <v/>
      </c>
    </row>
    <row r="1308" customFormat="false" ht="15" hidden="false" customHeight="false" outlineLevel="0" collapsed="false">
      <c r="A1308" s="33"/>
      <c r="B1308" s="34"/>
      <c r="C1308" s="33"/>
      <c r="D1308" s="33"/>
      <c r="E1308" s="33"/>
      <c r="F1308" s="33"/>
      <c r="G1308" s="35"/>
      <c r="H1308" s="35"/>
      <c r="I1308" s="29" t="str">
        <f aca="false">IF(G1308="","",G1308-H1308)</f>
        <v/>
      </c>
      <c r="J1308" s="36"/>
      <c r="K1308" s="37"/>
      <c r="L1308" s="33"/>
      <c r="M1308" s="29" t="str">
        <f aca="false">IF(G1308="","",I1308*K1308)</f>
        <v/>
      </c>
      <c r="N1308" s="32" t="str">
        <f aca="false">IF(G1308="","",IF(F1308="","Diğer",F1308))</f>
        <v/>
      </c>
    </row>
    <row r="1309" customFormat="false" ht="15" hidden="false" customHeight="false" outlineLevel="0" collapsed="false">
      <c r="A1309" s="33"/>
      <c r="B1309" s="34"/>
      <c r="C1309" s="33"/>
      <c r="D1309" s="33"/>
      <c r="E1309" s="33"/>
      <c r="F1309" s="33"/>
      <c r="G1309" s="35"/>
      <c r="H1309" s="35"/>
      <c r="I1309" s="29" t="str">
        <f aca="false">IF(G1309="","",G1309-H1309)</f>
        <v/>
      </c>
      <c r="J1309" s="36"/>
      <c r="K1309" s="37"/>
      <c r="L1309" s="33"/>
      <c r="M1309" s="29" t="str">
        <f aca="false">IF(G1309="","",I1309*K1309)</f>
        <v/>
      </c>
      <c r="N1309" s="32" t="str">
        <f aca="false">IF(G1309="","",IF(F1309="","Diğer",F1309))</f>
        <v/>
      </c>
    </row>
    <row r="1310" customFormat="false" ht="15" hidden="false" customHeight="false" outlineLevel="0" collapsed="false">
      <c r="A1310" s="33"/>
      <c r="B1310" s="34"/>
      <c r="C1310" s="33"/>
      <c r="D1310" s="33"/>
      <c r="E1310" s="33"/>
      <c r="F1310" s="33"/>
      <c r="G1310" s="35"/>
      <c r="H1310" s="35"/>
      <c r="I1310" s="29" t="str">
        <f aca="false">IF(G1310="","",G1310-H1310)</f>
        <v/>
      </c>
      <c r="J1310" s="36"/>
      <c r="K1310" s="37"/>
      <c r="L1310" s="33"/>
      <c r="M1310" s="29" t="str">
        <f aca="false">IF(G1310="","",I1310*K1310)</f>
        <v/>
      </c>
      <c r="N1310" s="32" t="str">
        <f aca="false">IF(G1310="","",IF(F1310="","Diğer",F1310))</f>
        <v/>
      </c>
    </row>
    <row r="1311" customFormat="false" ht="15" hidden="false" customHeight="false" outlineLevel="0" collapsed="false">
      <c r="A1311" s="33"/>
      <c r="B1311" s="34"/>
      <c r="C1311" s="33"/>
      <c r="D1311" s="33"/>
      <c r="E1311" s="33"/>
      <c r="F1311" s="33"/>
      <c r="G1311" s="35"/>
      <c r="H1311" s="35"/>
      <c r="I1311" s="29" t="str">
        <f aca="false">IF(G1311="","",G1311-H1311)</f>
        <v/>
      </c>
      <c r="J1311" s="36"/>
      <c r="K1311" s="37"/>
      <c r="L1311" s="33"/>
      <c r="M1311" s="29" t="str">
        <f aca="false">IF(G1311="","",I1311*K1311)</f>
        <v/>
      </c>
      <c r="N1311" s="32" t="str">
        <f aca="false">IF(G1311="","",IF(F1311="","Diğer",F1311))</f>
        <v/>
      </c>
    </row>
    <row r="1312" customFormat="false" ht="15" hidden="false" customHeight="false" outlineLevel="0" collapsed="false">
      <c r="A1312" s="33"/>
      <c r="B1312" s="34"/>
      <c r="C1312" s="33"/>
      <c r="D1312" s="33"/>
      <c r="E1312" s="33"/>
      <c r="F1312" s="33"/>
      <c r="G1312" s="35"/>
      <c r="H1312" s="35"/>
      <c r="I1312" s="29" t="str">
        <f aca="false">IF(G1312="","",G1312-H1312)</f>
        <v/>
      </c>
      <c r="J1312" s="36"/>
      <c r="K1312" s="37"/>
      <c r="L1312" s="33"/>
      <c r="M1312" s="29" t="str">
        <f aca="false">IF(G1312="","",I1312*K1312)</f>
        <v/>
      </c>
      <c r="N1312" s="32" t="str">
        <f aca="false">IF(G1312="","",IF(F1312="","Diğer",F1312))</f>
        <v/>
      </c>
    </row>
    <row r="1313" customFormat="false" ht="15" hidden="false" customHeight="false" outlineLevel="0" collapsed="false">
      <c r="A1313" s="33"/>
      <c r="B1313" s="34"/>
      <c r="C1313" s="33"/>
      <c r="D1313" s="33"/>
      <c r="E1313" s="33"/>
      <c r="F1313" s="33"/>
      <c r="G1313" s="35"/>
      <c r="H1313" s="35"/>
      <c r="I1313" s="29" t="str">
        <f aca="false">IF(G1313="","",G1313-H1313)</f>
        <v/>
      </c>
      <c r="J1313" s="36"/>
      <c r="K1313" s="37"/>
      <c r="L1313" s="33"/>
      <c r="M1313" s="29" t="str">
        <f aca="false">IF(G1313="","",I1313*K1313)</f>
        <v/>
      </c>
      <c r="N1313" s="32" t="str">
        <f aca="false">IF(G1313="","",IF(F1313="","Diğer",F1313))</f>
        <v/>
      </c>
    </row>
    <row r="1314" customFormat="false" ht="15" hidden="false" customHeight="false" outlineLevel="0" collapsed="false">
      <c r="A1314" s="33"/>
      <c r="B1314" s="34"/>
      <c r="C1314" s="33"/>
      <c r="D1314" s="33"/>
      <c r="E1314" s="33"/>
      <c r="F1314" s="33"/>
      <c r="G1314" s="35"/>
      <c r="H1314" s="35"/>
      <c r="I1314" s="29" t="str">
        <f aca="false">IF(G1314="","",G1314-H1314)</f>
        <v/>
      </c>
      <c r="J1314" s="36"/>
      <c r="K1314" s="37"/>
      <c r="L1314" s="33"/>
      <c r="M1314" s="29" t="str">
        <f aca="false">IF(G1314="","",I1314*K1314)</f>
        <v/>
      </c>
      <c r="N1314" s="32" t="str">
        <f aca="false">IF(G1314="","",IF(F1314="","Diğer",F1314))</f>
        <v/>
      </c>
    </row>
    <row r="1315" customFormat="false" ht="15" hidden="false" customHeight="false" outlineLevel="0" collapsed="false">
      <c r="A1315" s="33"/>
      <c r="B1315" s="34"/>
      <c r="C1315" s="33"/>
      <c r="D1315" s="33"/>
      <c r="E1315" s="33"/>
      <c r="F1315" s="33"/>
      <c r="G1315" s="35"/>
      <c r="H1315" s="35"/>
      <c r="I1315" s="29" t="str">
        <f aca="false">IF(G1315="","",G1315-H1315)</f>
        <v/>
      </c>
      <c r="J1315" s="36"/>
      <c r="K1315" s="37"/>
      <c r="L1315" s="33"/>
      <c r="M1315" s="29" t="str">
        <f aca="false">IF(G1315="","",I1315*K1315)</f>
        <v/>
      </c>
      <c r="N1315" s="32" t="str">
        <f aca="false">IF(G1315="","",IF(F1315="","Diğer",F1315))</f>
        <v/>
      </c>
    </row>
    <row r="1316" customFormat="false" ht="15" hidden="false" customHeight="false" outlineLevel="0" collapsed="false">
      <c r="A1316" s="33"/>
      <c r="B1316" s="34"/>
      <c r="C1316" s="33"/>
      <c r="D1316" s="33"/>
      <c r="E1316" s="33"/>
      <c r="F1316" s="33"/>
      <c r="G1316" s="35"/>
      <c r="H1316" s="35"/>
      <c r="I1316" s="29" t="str">
        <f aca="false">IF(G1316="","",G1316-H1316)</f>
        <v/>
      </c>
      <c r="J1316" s="36"/>
      <c r="K1316" s="37"/>
      <c r="L1316" s="33"/>
      <c r="M1316" s="29" t="str">
        <f aca="false">IF(G1316="","",I1316*K1316)</f>
        <v/>
      </c>
      <c r="N1316" s="32" t="str">
        <f aca="false">IF(G1316="","",IF(F1316="","Diğer",F1316))</f>
        <v/>
      </c>
    </row>
    <row r="1317" customFormat="false" ht="15" hidden="false" customHeight="false" outlineLevel="0" collapsed="false">
      <c r="A1317" s="33"/>
      <c r="B1317" s="34"/>
      <c r="C1317" s="33"/>
      <c r="D1317" s="33"/>
      <c r="E1317" s="33"/>
      <c r="F1317" s="33"/>
      <c r="G1317" s="35"/>
      <c r="H1317" s="35"/>
      <c r="I1317" s="29" t="str">
        <f aca="false">IF(G1317="","",G1317-H1317)</f>
        <v/>
      </c>
      <c r="J1317" s="36"/>
      <c r="K1317" s="37"/>
      <c r="L1317" s="33"/>
      <c r="M1317" s="29" t="str">
        <f aca="false">IF(G1317="","",I1317*K1317)</f>
        <v/>
      </c>
      <c r="N1317" s="32" t="str">
        <f aca="false">IF(G1317="","",IF(F1317="","Diğer",F1317))</f>
        <v/>
      </c>
    </row>
    <row r="1318" customFormat="false" ht="15" hidden="false" customHeight="false" outlineLevel="0" collapsed="false">
      <c r="A1318" s="33"/>
      <c r="B1318" s="34"/>
      <c r="C1318" s="33"/>
      <c r="D1318" s="33"/>
      <c r="E1318" s="33"/>
      <c r="F1318" s="33"/>
      <c r="G1318" s="35"/>
      <c r="H1318" s="35"/>
      <c r="I1318" s="29" t="str">
        <f aca="false">IF(G1318="","",G1318-H1318)</f>
        <v/>
      </c>
      <c r="J1318" s="36"/>
      <c r="K1318" s="37"/>
      <c r="L1318" s="33"/>
      <c r="M1318" s="29" t="str">
        <f aca="false">IF(G1318="","",I1318*K1318)</f>
        <v/>
      </c>
      <c r="N1318" s="32" t="str">
        <f aca="false">IF(G1318="","",IF(F1318="","Diğer",F1318))</f>
        <v/>
      </c>
    </row>
    <row r="1319" customFormat="false" ht="15" hidden="false" customHeight="false" outlineLevel="0" collapsed="false">
      <c r="A1319" s="33"/>
      <c r="B1319" s="34"/>
      <c r="C1319" s="33"/>
      <c r="D1319" s="33"/>
      <c r="E1319" s="33"/>
      <c r="F1319" s="33"/>
      <c r="G1319" s="35"/>
      <c r="H1319" s="35"/>
      <c r="I1319" s="29" t="str">
        <f aca="false">IF(G1319="","",G1319-H1319)</f>
        <v/>
      </c>
      <c r="J1319" s="36"/>
      <c r="K1319" s="37"/>
      <c r="L1319" s="33"/>
      <c r="M1319" s="29" t="str">
        <f aca="false">IF(G1319="","",I1319*K1319)</f>
        <v/>
      </c>
      <c r="N1319" s="32" t="str">
        <f aca="false">IF(G1319="","",IF(F1319="","Diğer",F1319))</f>
        <v/>
      </c>
    </row>
    <row r="1320" customFormat="false" ht="15" hidden="false" customHeight="false" outlineLevel="0" collapsed="false">
      <c r="A1320" s="33"/>
      <c r="B1320" s="34"/>
      <c r="C1320" s="33"/>
      <c r="D1320" s="33"/>
      <c r="E1320" s="33"/>
      <c r="F1320" s="33"/>
      <c r="G1320" s="35"/>
      <c r="H1320" s="35"/>
      <c r="I1320" s="29" t="str">
        <f aca="false">IF(G1320="","",G1320-H1320)</f>
        <v/>
      </c>
      <c r="J1320" s="36"/>
      <c r="K1320" s="37"/>
      <c r="L1320" s="33"/>
      <c r="M1320" s="29" t="str">
        <f aca="false">IF(G1320="","",I1320*K1320)</f>
        <v/>
      </c>
      <c r="N1320" s="32" t="str">
        <f aca="false">IF(G1320="","",IF(F1320="","Diğer",F1320))</f>
        <v/>
      </c>
    </row>
    <row r="1321" customFormat="false" ht="15" hidden="false" customHeight="false" outlineLevel="0" collapsed="false">
      <c r="A1321" s="33"/>
      <c r="B1321" s="34"/>
      <c r="C1321" s="33"/>
      <c r="D1321" s="33"/>
      <c r="E1321" s="33"/>
      <c r="F1321" s="33"/>
      <c r="G1321" s="35"/>
      <c r="H1321" s="35"/>
      <c r="I1321" s="29" t="str">
        <f aca="false">IF(G1321="","",G1321-H1321)</f>
        <v/>
      </c>
      <c r="J1321" s="36"/>
      <c r="K1321" s="37"/>
      <c r="L1321" s="33"/>
      <c r="M1321" s="29" t="str">
        <f aca="false">IF(G1321="","",I1321*K1321)</f>
        <v/>
      </c>
      <c r="N1321" s="32" t="str">
        <f aca="false">IF(G1321="","",IF(F1321="","Diğer",F1321))</f>
        <v/>
      </c>
    </row>
    <row r="1322" customFormat="false" ht="15" hidden="false" customHeight="false" outlineLevel="0" collapsed="false">
      <c r="A1322" s="33"/>
      <c r="B1322" s="34"/>
      <c r="C1322" s="33"/>
      <c r="D1322" s="33"/>
      <c r="E1322" s="33"/>
      <c r="F1322" s="33"/>
      <c r="G1322" s="35"/>
      <c r="H1322" s="35"/>
      <c r="I1322" s="29" t="str">
        <f aca="false">IF(G1322="","",G1322-H1322)</f>
        <v/>
      </c>
      <c r="J1322" s="36"/>
      <c r="K1322" s="37"/>
      <c r="L1322" s="33"/>
      <c r="M1322" s="29" t="str">
        <f aca="false">IF(G1322="","",I1322*K1322)</f>
        <v/>
      </c>
      <c r="N1322" s="32" t="str">
        <f aca="false">IF(G1322="","",IF(F1322="","Diğer",F1322))</f>
        <v/>
      </c>
    </row>
    <row r="1323" customFormat="false" ht="15" hidden="false" customHeight="false" outlineLevel="0" collapsed="false">
      <c r="A1323" s="33"/>
      <c r="B1323" s="34"/>
      <c r="C1323" s="33"/>
      <c r="D1323" s="33"/>
      <c r="E1323" s="33"/>
      <c r="F1323" s="33"/>
      <c r="G1323" s="35"/>
      <c r="H1323" s="35"/>
      <c r="I1323" s="29" t="str">
        <f aca="false">IF(G1323="","",G1323-H1323)</f>
        <v/>
      </c>
      <c r="J1323" s="36"/>
      <c r="K1323" s="37"/>
      <c r="L1323" s="33"/>
      <c r="M1323" s="29" t="str">
        <f aca="false">IF(G1323="","",I1323*K1323)</f>
        <v/>
      </c>
      <c r="N1323" s="32" t="str">
        <f aca="false">IF(G1323="","",IF(F1323="","Diğer",F1323))</f>
        <v/>
      </c>
    </row>
    <row r="1324" customFormat="false" ht="15" hidden="false" customHeight="false" outlineLevel="0" collapsed="false">
      <c r="A1324" s="33"/>
      <c r="B1324" s="34"/>
      <c r="C1324" s="33"/>
      <c r="D1324" s="33"/>
      <c r="E1324" s="33"/>
      <c r="F1324" s="33"/>
      <c r="G1324" s="35"/>
      <c r="H1324" s="35"/>
      <c r="I1324" s="29" t="str">
        <f aca="false">IF(G1324="","",G1324-H1324)</f>
        <v/>
      </c>
      <c r="J1324" s="36"/>
      <c r="K1324" s="37"/>
      <c r="L1324" s="33"/>
      <c r="M1324" s="29" t="str">
        <f aca="false">IF(G1324="","",I1324*K1324)</f>
        <v/>
      </c>
      <c r="N1324" s="32" t="str">
        <f aca="false">IF(G1324="","",IF(F1324="","Diğer",F1324))</f>
        <v/>
      </c>
    </row>
    <row r="1325" customFormat="false" ht="15" hidden="false" customHeight="false" outlineLevel="0" collapsed="false">
      <c r="A1325" s="33"/>
      <c r="B1325" s="34"/>
      <c r="C1325" s="33"/>
      <c r="D1325" s="33"/>
      <c r="E1325" s="33"/>
      <c r="F1325" s="33"/>
      <c r="G1325" s="35"/>
      <c r="H1325" s="35"/>
      <c r="I1325" s="29" t="str">
        <f aca="false">IF(G1325="","",G1325-H1325)</f>
        <v/>
      </c>
      <c r="J1325" s="36"/>
      <c r="K1325" s="37"/>
      <c r="L1325" s="33"/>
      <c r="M1325" s="29" t="str">
        <f aca="false">IF(G1325="","",I1325*K1325)</f>
        <v/>
      </c>
      <c r="N1325" s="32" t="str">
        <f aca="false">IF(G1325="","",IF(F1325="","Diğer",F1325))</f>
        <v/>
      </c>
    </row>
    <row r="1326" customFormat="false" ht="15" hidden="false" customHeight="false" outlineLevel="0" collapsed="false">
      <c r="A1326" s="33"/>
      <c r="B1326" s="34"/>
      <c r="C1326" s="33"/>
      <c r="D1326" s="33"/>
      <c r="E1326" s="33"/>
      <c r="F1326" s="33"/>
      <c r="G1326" s="35"/>
      <c r="H1326" s="35"/>
      <c r="I1326" s="29" t="str">
        <f aca="false">IF(G1326="","",G1326-H1326)</f>
        <v/>
      </c>
      <c r="J1326" s="36"/>
      <c r="K1326" s="37"/>
      <c r="L1326" s="33"/>
      <c r="M1326" s="29" t="str">
        <f aca="false">IF(G1326="","",I1326*K1326)</f>
        <v/>
      </c>
      <c r="N1326" s="32" t="str">
        <f aca="false">IF(G1326="","",IF(F1326="","Diğer",F1326))</f>
        <v/>
      </c>
    </row>
    <row r="1327" customFormat="false" ht="15" hidden="false" customHeight="false" outlineLevel="0" collapsed="false">
      <c r="A1327" s="33"/>
      <c r="B1327" s="34"/>
      <c r="C1327" s="33"/>
      <c r="D1327" s="33"/>
      <c r="E1327" s="33"/>
      <c r="F1327" s="33"/>
      <c r="G1327" s="35"/>
      <c r="H1327" s="35"/>
      <c r="I1327" s="29" t="str">
        <f aca="false">IF(G1327="","",G1327-H1327)</f>
        <v/>
      </c>
      <c r="J1327" s="36"/>
      <c r="K1327" s="37"/>
      <c r="L1327" s="33"/>
      <c r="M1327" s="29" t="str">
        <f aca="false">IF(G1327="","",I1327*K1327)</f>
        <v/>
      </c>
      <c r="N1327" s="32" t="str">
        <f aca="false">IF(G1327="","",IF(F1327="","Diğer",F1327))</f>
        <v/>
      </c>
    </row>
    <row r="1328" customFormat="false" ht="15" hidden="false" customHeight="false" outlineLevel="0" collapsed="false">
      <c r="A1328" s="33"/>
      <c r="B1328" s="34"/>
      <c r="C1328" s="33"/>
      <c r="D1328" s="33"/>
      <c r="E1328" s="33"/>
      <c r="F1328" s="33"/>
      <c r="G1328" s="35"/>
      <c r="H1328" s="35"/>
      <c r="I1328" s="29" t="str">
        <f aca="false">IF(G1328="","",G1328-H1328)</f>
        <v/>
      </c>
      <c r="J1328" s="36"/>
      <c r="K1328" s="37"/>
      <c r="L1328" s="33"/>
      <c r="M1328" s="29" t="str">
        <f aca="false">IF(G1328="","",I1328*K1328)</f>
        <v/>
      </c>
      <c r="N1328" s="32" t="str">
        <f aca="false">IF(G1328="","",IF(F1328="","Diğer",F1328))</f>
        <v/>
      </c>
    </row>
    <row r="1329" customFormat="false" ht="15" hidden="false" customHeight="false" outlineLevel="0" collapsed="false">
      <c r="A1329" s="33"/>
      <c r="B1329" s="34"/>
      <c r="C1329" s="33"/>
      <c r="D1329" s="33"/>
      <c r="E1329" s="33"/>
      <c r="F1329" s="33"/>
      <c r="G1329" s="35"/>
      <c r="H1329" s="35"/>
      <c r="I1329" s="29" t="str">
        <f aca="false">IF(G1329="","",G1329-H1329)</f>
        <v/>
      </c>
      <c r="J1329" s="36"/>
      <c r="K1329" s="37"/>
      <c r="L1329" s="33"/>
      <c r="M1329" s="29" t="str">
        <f aca="false">IF(G1329="","",I1329*K1329)</f>
        <v/>
      </c>
      <c r="N1329" s="32" t="str">
        <f aca="false">IF(G1329="","",IF(F1329="","Diğer",F1329))</f>
        <v/>
      </c>
    </row>
    <row r="1330" customFormat="false" ht="15" hidden="false" customHeight="false" outlineLevel="0" collapsed="false">
      <c r="A1330" s="33"/>
      <c r="B1330" s="34"/>
      <c r="C1330" s="33"/>
      <c r="D1330" s="33"/>
      <c r="E1330" s="33"/>
      <c r="F1330" s="33"/>
      <c r="G1330" s="35"/>
      <c r="H1330" s="35"/>
      <c r="I1330" s="29" t="str">
        <f aca="false">IF(G1330="","",G1330-H1330)</f>
        <v/>
      </c>
      <c r="J1330" s="36"/>
      <c r="K1330" s="37"/>
      <c r="L1330" s="33"/>
      <c r="M1330" s="29" t="str">
        <f aca="false">IF(G1330="","",I1330*K1330)</f>
        <v/>
      </c>
      <c r="N1330" s="32" t="str">
        <f aca="false">IF(G1330="","",IF(F1330="","Diğer",F1330))</f>
        <v/>
      </c>
    </row>
    <row r="1331" customFormat="false" ht="15" hidden="false" customHeight="false" outlineLevel="0" collapsed="false">
      <c r="A1331" s="33"/>
      <c r="B1331" s="34"/>
      <c r="C1331" s="33"/>
      <c r="D1331" s="33"/>
      <c r="E1331" s="33"/>
      <c r="F1331" s="33"/>
      <c r="G1331" s="35"/>
      <c r="H1331" s="35"/>
      <c r="I1331" s="29" t="str">
        <f aca="false">IF(G1331="","",G1331-H1331)</f>
        <v/>
      </c>
      <c r="J1331" s="36"/>
      <c r="K1331" s="37"/>
      <c r="L1331" s="33"/>
      <c r="M1331" s="29" t="str">
        <f aca="false">IF(G1331="","",I1331*K1331)</f>
        <v/>
      </c>
      <c r="N1331" s="32" t="str">
        <f aca="false">IF(G1331="","",IF(F1331="","Diğer",F1331))</f>
        <v/>
      </c>
    </row>
    <row r="1332" customFormat="false" ht="15" hidden="false" customHeight="false" outlineLevel="0" collapsed="false">
      <c r="A1332" s="33"/>
      <c r="B1332" s="34"/>
      <c r="C1332" s="33"/>
      <c r="D1332" s="33"/>
      <c r="E1332" s="33"/>
      <c r="F1332" s="33"/>
      <c r="G1332" s="35"/>
      <c r="H1332" s="35"/>
      <c r="I1332" s="29" t="str">
        <f aca="false">IF(G1332="","",G1332-H1332)</f>
        <v/>
      </c>
      <c r="J1332" s="36"/>
      <c r="K1332" s="37"/>
      <c r="L1332" s="33"/>
      <c r="M1332" s="29" t="str">
        <f aca="false">IF(G1332="","",I1332*K1332)</f>
        <v/>
      </c>
      <c r="N1332" s="32" t="str">
        <f aca="false">IF(G1332="","",IF(F1332="","Diğer",F1332))</f>
        <v/>
      </c>
    </row>
    <row r="1333" customFormat="false" ht="15" hidden="false" customHeight="false" outlineLevel="0" collapsed="false">
      <c r="A1333" s="33"/>
      <c r="B1333" s="34"/>
      <c r="C1333" s="33"/>
      <c r="D1333" s="33"/>
      <c r="E1333" s="33"/>
      <c r="F1333" s="33"/>
      <c r="G1333" s="35"/>
      <c r="H1333" s="35"/>
      <c r="I1333" s="29" t="str">
        <f aca="false">IF(G1333="","",G1333-H1333)</f>
        <v/>
      </c>
      <c r="J1333" s="36"/>
      <c r="K1333" s="37"/>
      <c r="L1333" s="33"/>
      <c r="M1333" s="29" t="str">
        <f aca="false">IF(G1333="","",I1333*K1333)</f>
        <v/>
      </c>
      <c r="N1333" s="32" t="str">
        <f aca="false">IF(G1333="","",IF(F1333="","Diğer",F1333))</f>
        <v/>
      </c>
    </row>
    <row r="1334" customFormat="false" ht="15" hidden="false" customHeight="false" outlineLevel="0" collapsed="false">
      <c r="A1334" s="33"/>
      <c r="B1334" s="34"/>
      <c r="C1334" s="33"/>
      <c r="D1334" s="33"/>
      <c r="E1334" s="33"/>
      <c r="F1334" s="33"/>
      <c r="G1334" s="35"/>
      <c r="H1334" s="35"/>
      <c r="I1334" s="29" t="str">
        <f aca="false">IF(G1334="","",G1334-H1334)</f>
        <v/>
      </c>
      <c r="J1334" s="36"/>
      <c r="K1334" s="37"/>
      <c r="L1334" s="33"/>
      <c r="M1334" s="29" t="str">
        <f aca="false">IF(G1334="","",I1334*K1334)</f>
        <v/>
      </c>
      <c r="N1334" s="32" t="str">
        <f aca="false">IF(G1334="","",IF(F1334="","Diğer",F1334))</f>
        <v/>
      </c>
    </row>
    <row r="1335" customFormat="false" ht="15" hidden="false" customHeight="false" outlineLevel="0" collapsed="false">
      <c r="A1335" s="33"/>
      <c r="B1335" s="34"/>
      <c r="C1335" s="33"/>
      <c r="D1335" s="33"/>
      <c r="E1335" s="33"/>
      <c r="F1335" s="33"/>
      <c r="G1335" s="35"/>
      <c r="H1335" s="35"/>
      <c r="I1335" s="29" t="str">
        <f aca="false">IF(G1335="","",G1335-H1335)</f>
        <v/>
      </c>
      <c r="J1335" s="36"/>
      <c r="K1335" s="37"/>
      <c r="L1335" s="33"/>
      <c r="M1335" s="29" t="str">
        <f aca="false">IF(G1335="","",I1335*K1335)</f>
        <v/>
      </c>
      <c r="N1335" s="32" t="str">
        <f aca="false">IF(G1335="","",IF(F1335="","Diğer",F1335))</f>
        <v/>
      </c>
    </row>
    <row r="1336" customFormat="false" ht="15" hidden="false" customHeight="false" outlineLevel="0" collapsed="false">
      <c r="A1336" s="33"/>
      <c r="B1336" s="34"/>
      <c r="C1336" s="33"/>
      <c r="D1336" s="33"/>
      <c r="E1336" s="33"/>
      <c r="F1336" s="33"/>
      <c r="G1336" s="35"/>
      <c r="H1336" s="35"/>
      <c r="I1336" s="29" t="str">
        <f aca="false">IF(G1336="","",G1336-H1336)</f>
        <v/>
      </c>
      <c r="J1336" s="36"/>
      <c r="K1336" s="37"/>
      <c r="L1336" s="33"/>
      <c r="M1336" s="29" t="str">
        <f aca="false">IF(G1336="","",I1336*K1336)</f>
        <v/>
      </c>
      <c r="N1336" s="32" t="str">
        <f aca="false">IF(G1336="","",IF(F1336="","Diğer",F1336))</f>
        <v/>
      </c>
    </row>
    <row r="1337" customFormat="false" ht="15" hidden="false" customHeight="false" outlineLevel="0" collapsed="false">
      <c r="A1337" s="33"/>
      <c r="B1337" s="34"/>
      <c r="C1337" s="33"/>
      <c r="D1337" s="33"/>
      <c r="E1337" s="33"/>
      <c r="F1337" s="33"/>
      <c r="G1337" s="35"/>
      <c r="H1337" s="35"/>
      <c r="I1337" s="29" t="str">
        <f aca="false">IF(G1337="","",G1337-H1337)</f>
        <v/>
      </c>
      <c r="J1337" s="36"/>
      <c r="K1337" s="37"/>
      <c r="L1337" s="33"/>
      <c r="M1337" s="29" t="str">
        <f aca="false">IF(G1337="","",I1337*K1337)</f>
        <v/>
      </c>
      <c r="N1337" s="32" t="str">
        <f aca="false">IF(G1337="","",IF(F1337="","Diğer",F1337))</f>
        <v/>
      </c>
    </row>
    <row r="1338" customFormat="false" ht="15" hidden="false" customHeight="false" outlineLevel="0" collapsed="false">
      <c r="A1338" s="33"/>
      <c r="B1338" s="34"/>
      <c r="C1338" s="33"/>
      <c r="D1338" s="33"/>
      <c r="E1338" s="33"/>
      <c r="F1338" s="33"/>
      <c r="G1338" s="35"/>
      <c r="H1338" s="35"/>
      <c r="I1338" s="29" t="str">
        <f aca="false">IF(G1338="","",G1338-H1338)</f>
        <v/>
      </c>
      <c r="J1338" s="36"/>
      <c r="K1338" s="37"/>
      <c r="L1338" s="33"/>
      <c r="M1338" s="29" t="str">
        <f aca="false">IF(G1338="","",I1338*K1338)</f>
        <v/>
      </c>
      <c r="N1338" s="32" t="str">
        <f aca="false">IF(G1338="","",IF(F1338="","Diğer",F1338))</f>
        <v/>
      </c>
    </row>
    <row r="1339" customFormat="false" ht="15" hidden="false" customHeight="false" outlineLevel="0" collapsed="false">
      <c r="A1339" s="33"/>
      <c r="B1339" s="34"/>
      <c r="C1339" s="33"/>
      <c r="D1339" s="33"/>
      <c r="E1339" s="33"/>
      <c r="F1339" s="33"/>
      <c r="G1339" s="35"/>
      <c r="H1339" s="35"/>
      <c r="I1339" s="29" t="str">
        <f aca="false">IF(G1339="","",G1339-H1339)</f>
        <v/>
      </c>
      <c r="J1339" s="36"/>
      <c r="K1339" s="37"/>
      <c r="L1339" s="33"/>
      <c r="M1339" s="29" t="str">
        <f aca="false">IF(G1339="","",I1339*K1339)</f>
        <v/>
      </c>
      <c r="N1339" s="32" t="str">
        <f aca="false">IF(G1339="","",IF(F1339="","Diğer",F1339))</f>
        <v/>
      </c>
    </row>
    <row r="1340" customFormat="false" ht="15" hidden="false" customHeight="false" outlineLevel="0" collapsed="false">
      <c r="A1340" s="33"/>
      <c r="B1340" s="34"/>
      <c r="C1340" s="33"/>
      <c r="D1340" s="33"/>
      <c r="E1340" s="33"/>
      <c r="F1340" s="33"/>
      <c r="G1340" s="35"/>
      <c r="H1340" s="35"/>
      <c r="I1340" s="29" t="str">
        <f aca="false">IF(G1340="","",G1340-H1340)</f>
        <v/>
      </c>
      <c r="J1340" s="36"/>
      <c r="K1340" s="37"/>
      <c r="L1340" s="33"/>
      <c r="M1340" s="29" t="str">
        <f aca="false">IF(G1340="","",I1340*K1340)</f>
        <v/>
      </c>
      <c r="N1340" s="32" t="str">
        <f aca="false">IF(G1340="","",IF(F1340="","Diğer",F1340))</f>
        <v/>
      </c>
    </row>
    <row r="1341" customFormat="false" ht="15" hidden="false" customHeight="false" outlineLevel="0" collapsed="false">
      <c r="A1341" s="33"/>
      <c r="B1341" s="34"/>
      <c r="C1341" s="33"/>
      <c r="D1341" s="33"/>
      <c r="E1341" s="33"/>
      <c r="F1341" s="33"/>
      <c r="G1341" s="35"/>
      <c r="H1341" s="35"/>
      <c r="I1341" s="29" t="str">
        <f aca="false">IF(G1341="","",G1341-H1341)</f>
        <v/>
      </c>
      <c r="J1341" s="36"/>
      <c r="K1341" s="37"/>
      <c r="L1341" s="33"/>
      <c r="M1341" s="29" t="str">
        <f aca="false">IF(G1341="","",I1341*K1341)</f>
        <v/>
      </c>
      <c r="N1341" s="32" t="str">
        <f aca="false">IF(G1341="","",IF(F1341="","Diğer",F1341))</f>
        <v/>
      </c>
    </row>
    <row r="1342" customFormat="false" ht="15" hidden="false" customHeight="false" outlineLevel="0" collapsed="false">
      <c r="A1342" s="33"/>
      <c r="B1342" s="34"/>
      <c r="C1342" s="33"/>
      <c r="D1342" s="33"/>
      <c r="E1342" s="33"/>
      <c r="F1342" s="33"/>
      <c r="G1342" s="35"/>
      <c r="H1342" s="35"/>
      <c r="I1342" s="29" t="str">
        <f aca="false">IF(G1342="","",G1342-H1342)</f>
        <v/>
      </c>
      <c r="J1342" s="36"/>
      <c r="K1342" s="37"/>
      <c r="L1342" s="33"/>
      <c r="M1342" s="29" t="str">
        <f aca="false">IF(G1342="","",I1342*K1342)</f>
        <v/>
      </c>
      <c r="N1342" s="32" t="str">
        <f aca="false">IF(G1342="","",IF(F1342="","Diğer",F1342))</f>
        <v/>
      </c>
    </row>
    <row r="1343" customFormat="false" ht="15" hidden="false" customHeight="false" outlineLevel="0" collapsed="false">
      <c r="A1343" s="33"/>
      <c r="B1343" s="34"/>
      <c r="C1343" s="33"/>
      <c r="D1343" s="33"/>
      <c r="E1343" s="33"/>
      <c r="F1343" s="33"/>
      <c r="G1343" s="35"/>
      <c r="H1343" s="35"/>
      <c r="I1343" s="29" t="str">
        <f aca="false">IF(G1343="","",G1343-H1343)</f>
        <v/>
      </c>
      <c r="J1343" s="36"/>
      <c r="K1343" s="37"/>
      <c r="L1343" s="33"/>
      <c r="M1343" s="29" t="str">
        <f aca="false">IF(G1343="","",I1343*K1343)</f>
        <v/>
      </c>
      <c r="N1343" s="32" t="str">
        <f aca="false">IF(G1343="","",IF(F1343="","Diğer",F1343))</f>
        <v/>
      </c>
    </row>
    <row r="1344" customFormat="false" ht="15" hidden="false" customHeight="false" outlineLevel="0" collapsed="false">
      <c r="A1344" s="33"/>
      <c r="B1344" s="34"/>
      <c r="C1344" s="33"/>
      <c r="D1344" s="33"/>
      <c r="E1344" s="33"/>
      <c r="F1344" s="33"/>
      <c r="G1344" s="35"/>
      <c r="H1344" s="35"/>
      <c r="I1344" s="29" t="str">
        <f aca="false">IF(G1344="","",G1344-H1344)</f>
        <v/>
      </c>
      <c r="J1344" s="36"/>
      <c r="K1344" s="37"/>
      <c r="L1344" s="33"/>
      <c r="M1344" s="29" t="str">
        <f aca="false">IF(G1344="","",I1344*K1344)</f>
        <v/>
      </c>
      <c r="N1344" s="32" t="str">
        <f aca="false">IF(G1344="","",IF(F1344="","Diğer",F1344))</f>
        <v/>
      </c>
    </row>
    <row r="1345" customFormat="false" ht="15" hidden="false" customHeight="false" outlineLevel="0" collapsed="false">
      <c r="A1345" s="33"/>
      <c r="B1345" s="34"/>
      <c r="C1345" s="33"/>
      <c r="D1345" s="33"/>
      <c r="E1345" s="33"/>
      <c r="F1345" s="33"/>
      <c r="G1345" s="35"/>
      <c r="H1345" s="35"/>
      <c r="I1345" s="29" t="str">
        <f aca="false">IF(G1345="","",G1345-H1345)</f>
        <v/>
      </c>
      <c r="J1345" s="36"/>
      <c r="K1345" s="37"/>
      <c r="L1345" s="33"/>
      <c r="M1345" s="29" t="str">
        <f aca="false">IF(G1345="","",I1345*K1345)</f>
        <v/>
      </c>
      <c r="N1345" s="32" t="str">
        <f aca="false">IF(G1345="","",IF(F1345="","Diğer",F1345))</f>
        <v/>
      </c>
    </row>
    <row r="1346" customFormat="false" ht="15" hidden="false" customHeight="false" outlineLevel="0" collapsed="false">
      <c r="A1346" s="33"/>
      <c r="B1346" s="34"/>
      <c r="C1346" s="33"/>
      <c r="D1346" s="33"/>
      <c r="E1346" s="33"/>
      <c r="F1346" s="33"/>
      <c r="G1346" s="35"/>
      <c r="H1346" s="35"/>
      <c r="I1346" s="29" t="str">
        <f aca="false">IF(G1346="","",G1346-H1346)</f>
        <v/>
      </c>
      <c r="J1346" s="36"/>
      <c r="K1346" s="37"/>
      <c r="L1346" s="33"/>
      <c r="M1346" s="29" t="str">
        <f aca="false">IF(G1346="","",I1346*K1346)</f>
        <v/>
      </c>
      <c r="N1346" s="32" t="str">
        <f aca="false">IF(G1346="","",IF(F1346="","Diğer",F1346))</f>
        <v/>
      </c>
    </row>
    <row r="1347" customFormat="false" ht="15" hidden="false" customHeight="false" outlineLevel="0" collapsed="false">
      <c r="A1347" s="33"/>
      <c r="B1347" s="34"/>
      <c r="C1347" s="33"/>
      <c r="D1347" s="33"/>
      <c r="E1347" s="33"/>
      <c r="F1347" s="33"/>
      <c r="G1347" s="35"/>
      <c r="H1347" s="35"/>
      <c r="I1347" s="29" t="str">
        <f aca="false">IF(G1347="","",G1347-H1347)</f>
        <v/>
      </c>
      <c r="J1347" s="36"/>
      <c r="K1347" s="37"/>
      <c r="L1347" s="33"/>
      <c r="M1347" s="29" t="str">
        <f aca="false">IF(G1347="","",I1347*K1347)</f>
        <v/>
      </c>
      <c r="N1347" s="32" t="str">
        <f aca="false">IF(G1347="","",IF(F1347="","Diğer",F1347))</f>
        <v/>
      </c>
    </row>
    <row r="1348" customFormat="false" ht="15" hidden="false" customHeight="false" outlineLevel="0" collapsed="false">
      <c r="A1348" s="33"/>
      <c r="B1348" s="34"/>
      <c r="C1348" s="33"/>
      <c r="D1348" s="33"/>
      <c r="E1348" s="33"/>
      <c r="F1348" s="33"/>
      <c r="G1348" s="35"/>
      <c r="H1348" s="35"/>
      <c r="I1348" s="29" t="str">
        <f aca="false">IF(G1348="","",G1348-H1348)</f>
        <v/>
      </c>
      <c r="J1348" s="36"/>
      <c r="K1348" s="37"/>
      <c r="L1348" s="33"/>
      <c r="M1348" s="29" t="str">
        <f aca="false">IF(G1348="","",I1348*K1348)</f>
        <v/>
      </c>
      <c r="N1348" s="32" t="str">
        <f aca="false">IF(G1348="","",IF(F1348="","Diğer",F1348))</f>
        <v/>
      </c>
    </row>
    <row r="1349" customFormat="false" ht="15" hidden="false" customHeight="false" outlineLevel="0" collapsed="false">
      <c r="A1349" s="33"/>
      <c r="B1349" s="34"/>
      <c r="C1349" s="33"/>
      <c r="D1349" s="33"/>
      <c r="E1349" s="33"/>
      <c r="F1349" s="33"/>
      <c r="G1349" s="35"/>
      <c r="H1349" s="35"/>
      <c r="I1349" s="29" t="str">
        <f aca="false">IF(G1349="","",G1349-H1349)</f>
        <v/>
      </c>
      <c r="J1349" s="36"/>
      <c r="K1349" s="37"/>
      <c r="L1349" s="33"/>
      <c r="M1349" s="29" t="str">
        <f aca="false">IF(G1349="","",I1349*K1349)</f>
        <v/>
      </c>
      <c r="N1349" s="32" t="str">
        <f aca="false">IF(G1349="","",IF(F1349="","Diğer",F1349))</f>
        <v/>
      </c>
    </row>
    <row r="1350" customFormat="false" ht="15" hidden="false" customHeight="false" outlineLevel="0" collapsed="false">
      <c r="A1350" s="33"/>
      <c r="B1350" s="34"/>
      <c r="C1350" s="33"/>
      <c r="D1350" s="33"/>
      <c r="E1350" s="33"/>
      <c r="F1350" s="33"/>
      <c r="G1350" s="35"/>
      <c r="H1350" s="35"/>
      <c r="I1350" s="29" t="str">
        <f aca="false">IF(G1350="","",G1350-H1350)</f>
        <v/>
      </c>
      <c r="J1350" s="36"/>
      <c r="K1350" s="37"/>
      <c r="L1350" s="33"/>
      <c r="M1350" s="29" t="str">
        <f aca="false">IF(G1350="","",I1350*K1350)</f>
        <v/>
      </c>
      <c r="N1350" s="32" t="str">
        <f aca="false">IF(G1350="","",IF(F1350="","Diğer",F1350))</f>
        <v/>
      </c>
    </row>
    <row r="1351" customFormat="false" ht="15" hidden="false" customHeight="false" outlineLevel="0" collapsed="false">
      <c r="A1351" s="33"/>
      <c r="B1351" s="34"/>
      <c r="C1351" s="33"/>
      <c r="D1351" s="33"/>
      <c r="E1351" s="33"/>
      <c r="F1351" s="33"/>
      <c r="G1351" s="35"/>
      <c r="H1351" s="35"/>
      <c r="I1351" s="29" t="str">
        <f aca="false">IF(G1351="","",G1351-H1351)</f>
        <v/>
      </c>
      <c r="J1351" s="36"/>
      <c r="K1351" s="37"/>
      <c r="L1351" s="33"/>
      <c r="M1351" s="29" t="str">
        <f aca="false">IF(G1351="","",I1351*K1351)</f>
        <v/>
      </c>
      <c r="N1351" s="32" t="str">
        <f aca="false">IF(G1351="","",IF(F1351="","Diğer",F1351))</f>
        <v/>
      </c>
    </row>
    <row r="1352" customFormat="false" ht="15" hidden="false" customHeight="false" outlineLevel="0" collapsed="false">
      <c r="A1352" s="33"/>
      <c r="B1352" s="34"/>
      <c r="C1352" s="33"/>
      <c r="D1352" s="33"/>
      <c r="E1352" s="33"/>
      <c r="F1352" s="33"/>
      <c r="G1352" s="35"/>
      <c r="H1352" s="35"/>
      <c r="I1352" s="29" t="str">
        <f aca="false">IF(G1352="","",G1352-H1352)</f>
        <v/>
      </c>
      <c r="J1352" s="36"/>
      <c r="K1352" s="37"/>
      <c r="L1352" s="33"/>
      <c r="M1352" s="29" t="str">
        <f aca="false">IF(G1352="","",I1352*K1352)</f>
        <v/>
      </c>
      <c r="N1352" s="32" t="str">
        <f aca="false">IF(G1352="","",IF(F1352="","Diğer",F1352))</f>
        <v/>
      </c>
    </row>
    <row r="1353" customFormat="false" ht="15" hidden="false" customHeight="false" outlineLevel="0" collapsed="false">
      <c r="A1353" s="33"/>
      <c r="B1353" s="34"/>
      <c r="C1353" s="33"/>
      <c r="D1353" s="33"/>
      <c r="E1353" s="33"/>
      <c r="F1353" s="33"/>
      <c r="G1353" s="35"/>
      <c r="H1353" s="35"/>
      <c r="I1353" s="29" t="str">
        <f aca="false">IF(G1353="","",G1353-H1353)</f>
        <v/>
      </c>
      <c r="J1353" s="36"/>
      <c r="K1353" s="37"/>
      <c r="L1353" s="33"/>
      <c r="M1353" s="29" t="str">
        <f aca="false">IF(G1353="","",I1353*K1353)</f>
        <v/>
      </c>
      <c r="N1353" s="32" t="str">
        <f aca="false">IF(G1353="","",IF(F1353="","Diğer",F1353))</f>
        <v/>
      </c>
    </row>
    <row r="1354" customFormat="false" ht="15" hidden="false" customHeight="false" outlineLevel="0" collapsed="false">
      <c r="A1354" s="33"/>
      <c r="B1354" s="34"/>
      <c r="C1354" s="33"/>
      <c r="D1354" s="33"/>
      <c r="E1354" s="33"/>
      <c r="F1354" s="33"/>
      <c r="G1354" s="35"/>
      <c r="H1354" s="35"/>
      <c r="I1354" s="29" t="str">
        <f aca="false">IF(G1354="","",G1354-H1354)</f>
        <v/>
      </c>
      <c r="J1354" s="36"/>
      <c r="K1354" s="37"/>
      <c r="L1354" s="33"/>
      <c r="M1354" s="29" t="str">
        <f aca="false">IF(G1354="","",I1354*K1354)</f>
        <v/>
      </c>
      <c r="N1354" s="32" t="str">
        <f aca="false">IF(G1354="","",IF(F1354="","Diğer",F1354))</f>
        <v/>
      </c>
    </row>
    <row r="1355" customFormat="false" ht="15" hidden="false" customHeight="false" outlineLevel="0" collapsed="false">
      <c r="A1355" s="33"/>
      <c r="B1355" s="34"/>
      <c r="C1355" s="33"/>
      <c r="D1355" s="33"/>
      <c r="E1355" s="33"/>
      <c r="F1355" s="33"/>
      <c r="G1355" s="35"/>
      <c r="H1355" s="35"/>
      <c r="I1355" s="29" t="str">
        <f aca="false">IF(G1355="","",G1355-H1355)</f>
        <v/>
      </c>
      <c r="J1355" s="36"/>
      <c r="K1355" s="37"/>
      <c r="L1355" s="33"/>
      <c r="M1355" s="29" t="str">
        <f aca="false">IF(G1355="","",I1355*K1355)</f>
        <v/>
      </c>
      <c r="N1355" s="32" t="str">
        <f aca="false">IF(G1355="","",IF(F1355="","Diğer",F1355))</f>
        <v/>
      </c>
    </row>
    <row r="1356" customFormat="false" ht="15" hidden="false" customHeight="false" outlineLevel="0" collapsed="false">
      <c r="A1356" s="33"/>
      <c r="B1356" s="34"/>
      <c r="C1356" s="33"/>
      <c r="D1356" s="33"/>
      <c r="E1356" s="33"/>
      <c r="F1356" s="33"/>
      <c r="G1356" s="35"/>
      <c r="H1356" s="35"/>
      <c r="I1356" s="29" t="str">
        <f aca="false">IF(G1356="","",G1356-H1356)</f>
        <v/>
      </c>
      <c r="J1356" s="36"/>
      <c r="K1356" s="37"/>
      <c r="L1356" s="33"/>
      <c r="M1356" s="29" t="str">
        <f aca="false">IF(G1356="","",I1356*K1356)</f>
        <v/>
      </c>
      <c r="N1356" s="32" t="str">
        <f aca="false">IF(G1356="","",IF(F1356="","Diğer",F1356))</f>
        <v/>
      </c>
    </row>
    <row r="1357" customFormat="false" ht="15" hidden="false" customHeight="false" outlineLevel="0" collapsed="false">
      <c r="A1357" s="33"/>
      <c r="B1357" s="34"/>
      <c r="C1357" s="33"/>
      <c r="D1357" s="33"/>
      <c r="E1357" s="33"/>
      <c r="F1357" s="33"/>
      <c r="G1357" s="35"/>
      <c r="H1357" s="35"/>
      <c r="I1357" s="29" t="str">
        <f aca="false">IF(G1357="","",G1357-H1357)</f>
        <v/>
      </c>
      <c r="J1357" s="36"/>
      <c r="K1357" s="37"/>
      <c r="L1357" s="33"/>
      <c r="M1357" s="29" t="str">
        <f aca="false">IF(G1357="","",I1357*K1357)</f>
        <v/>
      </c>
      <c r="N1357" s="32" t="str">
        <f aca="false">IF(G1357="","",IF(F1357="","Diğer",F1357))</f>
        <v/>
      </c>
    </row>
    <row r="1358" customFormat="false" ht="15" hidden="false" customHeight="false" outlineLevel="0" collapsed="false">
      <c r="A1358" s="33"/>
      <c r="B1358" s="34"/>
      <c r="C1358" s="33"/>
      <c r="D1358" s="33"/>
      <c r="E1358" s="33"/>
      <c r="F1358" s="33"/>
      <c r="G1358" s="35"/>
      <c r="H1358" s="35"/>
      <c r="I1358" s="29" t="str">
        <f aca="false">IF(G1358="","",G1358-H1358)</f>
        <v/>
      </c>
      <c r="J1358" s="36"/>
      <c r="K1358" s="37"/>
      <c r="L1358" s="33"/>
      <c r="M1358" s="29" t="str">
        <f aca="false">IF(G1358="","",I1358*K1358)</f>
        <v/>
      </c>
      <c r="N1358" s="32" t="str">
        <f aca="false">IF(G1358="","",IF(F1358="","Diğer",F1358))</f>
        <v/>
      </c>
    </row>
    <row r="1359" customFormat="false" ht="15" hidden="false" customHeight="false" outlineLevel="0" collapsed="false">
      <c r="A1359" s="33"/>
      <c r="B1359" s="34"/>
      <c r="C1359" s="33"/>
      <c r="D1359" s="33"/>
      <c r="E1359" s="33"/>
      <c r="F1359" s="33"/>
      <c r="G1359" s="35"/>
      <c r="H1359" s="35"/>
      <c r="I1359" s="29" t="str">
        <f aca="false">IF(G1359="","",G1359-H1359)</f>
        <v/>
      </c>
      <c r="J1359" s="36"/>
      <c r="K1359" s="37"/>
      <c r="L1359" s="33"/>
      <c r="M1359" s="29" t="str">
        <f aca="false">IF(G1359="","",I1359*K1359)</f>
        <v/>
      </c>
      <c r="N1359" s="32" t="str">
        <f aca="false">IF(G1359="","",IF(F1359="","Diğer",F1359))</f>
        <v/>
      </c>
    </row>
    <row r="1360" customFormat="false" ht="15" hidden="false" customHeight="false" outlineLevel="0" collapsed="false">
      <c r="A1360" s="33"/>
      <c r="B1360" s="34"/>
      <c r="C1360" s="33"/>
      <c r="D1360" s="33"/>
      <c r="E1360" s="33"/>
      <c r="F1360" s="33"/>
      <c r="G1360" s="35"/>
      <c r="H1360" s="35"/>
      <c r="I1360" s="29" t="str">
        <f aca="false">IF(G1360="","",G1360-H1360)</f>
        <v/>
      </c>
      <c r="J1360" s="36"/>
      <c r="K1360" s="37"/>
      <c r="L1360" s="33"/>
      <c r="M1360" s="29" t="str">
        <f aca="false">IF(G1360="","",I1360*K1360)</f>
        <v/>
      </c>
      <c r="N1360" s="32" t="str">
        <f aca="false">IF(G1360="","",IF(F1360="","Diğer",F1360))</f>
        <v/>
      </c>
    </row>
    <row r="1361" customFormat="false" ht="15" hidden="false" customHeight="false" outlineLevel="0" collapsed="false">
      <c r="A1361" s="33"/>
      <c r="B1361" s="34"/>
      <c r="C1361" s="33"/>
      <c r="D1361" s="33"/>
      <c r="E1361" s="33"/>
      <c r="F1361" s="33"/>
      <c r="G1361" s="35"/>
      <c r="H1361" s="35"/>
      <c r="I1361" s="29" t="str">
        <f aca="false">IF(G1361="","",G1361-H1361)</f>
        <v/>
      </c>
      <c r="J1361" s="36"/>
      <c r="K1361" s="37"/>
      <c r="L1361" s="33"/>
      <c r="M1361" s="29" t="str">
        <f aca="false">IF(G1361="","",I1361*K1361)</f>
        <v/>
      </c>
      <c r="N1361" s="32" t="str">
        <f aca="false">IF(G1361="","",IF(F1361="","Diğer",F1361))</f>
        <v/>
      </c>
    </row>
    <row r="1362" customFormat="false" ht="15" hidden="false" customHeight="false" outlineLevel="0" collapsed="false">
      <c r="A1362" s="33"/>
      <c r="B1362" s="34"/>
      <c r="C1362" s="33"/>
      <c r="D1362" s="33"/>
      <c r="E1362" s="33"/>
      <c r="F1362" s="33"/>
      <c r="G1362" s="35"/>
      <c r="H1362" s="35"/>
      <c r="I1362" s="29" t="str">
        <f aca="false">IF(G1362="","",G1362-H1362)</f>
        <v/>
      </c>
      <c r="J1362" s="36"/>
      <c r="K1362" s="37"/>
      <c r="L1362" s="33"/>
      <c r="M1362" s="29" t="str">
        <f aca="false">IF(G1362="","",I1362*K1362)</f>
        <v/>
      </c>
      <c r="N1362" s="32" t="str">
        <f aca="false">IF(G1362="","",IF(F1362="","Diğer",F1362))</f>
        <v/>
      </c>
    </row>
    <row r="1363" customFormat="false" ht="15" hidden="false" customHeight="false" outlineLevel="0" collapsed="false">
      <c r="A1363" s="33"/>
      <c r="B1363" s="34"/>
      <c r="C1363" s="33"/>
      <c r="D1363" s="33"/>
      <c r="E1363" s="33"/>
      <c r="F1363" s="33"/>
      <c r="G1363" s="35"/>
      <c r="H1363" s="35"/>
      <c r="I1363" s="29" t="str">
        <f aca="false">IF(G1363="","",G1363-H1363)</f>
        <v/>
      </c>
      <c r="J1363" s="36"/>
      <c r="K1363" s="37"/>
      <c r="L1363" s="33"/>
      <c r="M1363" s="29" t="str">
        <f aca="false">IF(G1363="","",I1363*K1363)</f>
        <v/>
      </c>
      <c r="N1363" s="32" t="str">
        <f aca="false">IF(G1363="","",IF(F1363="","Diğer",F1363))</f>
        <v/>
      </c>
    </row>
    <row r="1364" customFormat="false" ht="15" hidden="false" customHeight="false" outlineLevel="0" collapsed="false">
      <c r="A1364" s="33"/>
      <c r="B1364" s="34"/>
      <c r="C1364" s="33"/>
      <c r="D1364" s="33"/>
      <c r="E1364" s="33"/>
      <c r="F1364" s="33"/>
      <c r="G1364" s="35"/>
      <c r="H1364" s="35"/>
      <c r="I1364" s="29" t="str">
        <f aca="false">IF(G1364="","",G1364-H1364)</f>
        <v/>
      </c>
      <c r="J1364" s="36"/>
      <c r="K1364" s="37"/>
      <c r="L1364" s="33"/>
      <c r="M1364" s="29" t="str">
        <f aca="false">IF(G1364="","",I1364*K1364)</f>
        <v/>
      </c>
      <c r="N1364" s="32" t="str">
        <f aca="false">IF(G1364="","",IF(F1364="","Diğer",F1364))</f>
        <v/>
      </c>
    </row>
    <row r="1365" customFormat="false" ht="15" hidden="false" customHeight="false" outlineLevel="0" collapsed="false">
      <c r="A1365" s="33"/>
      <c r="B1365" s="34"/>
      <c r="C1365" s="33"/>
      <c r="D1365" s="33"/>
      <c r="E1365" s="33"/>
      <c r="F1365" s="33"/>
      <c r="G1365" s="35"/>
      <c r="H1365" s="35"/>
      <c r="I1365" s="29" t="str">
        <f aca="false">IF(G1365="","",G1365-H1365)</f>
        <v/>
      </c>
      <c r="J1365" s="36"/>
      <c r="K1365" s="37"/>
      <c r="L1365" s="33"/>
      <c r="M1365" s="29" t="str">
        <f aca="false">IF(G1365="","",I1365*K1365)</f>
        <v/>
      </c>
      <c r="N1365" s="32" t="str">
        <f aca="false">IF(G1365="","",IF(F1365="","Diğer",F1365))</f>
        <v/>
      </c>
    </row>
    <row r="1366" customFormat="false" ht="15" hidden="false" customHeight="false" outlineLevel="0" collapsed="false">
      <c r="A1366" s="33"/>
      <c r="B1366" s="34"/>
      <c r="C1366" s="33"/>
      <c r="D1366" s="33"/>
      <c r="E1366" s="33"/>
      <c r="F1366" s="33"/>
      <c r="G1366" s="35"/>
      <c r="H1366" s="35"/>
      <c r="I1366" s="29" t="str">
        <f aca="false">IF(G1366="","",G1366-H1366)</f>
        <v/>
      </c>
      <c r="J1366" s="36"/>
      <c r="K1366" s="37"/>
      <c r="L1366" s="33"/>
      <c r="M1366" s="29" t="str">
        <f aca="false">IF(G1366="","",I1366*K1366)</f>
        <v/>
      </c>
      <c r="N1366" s="32" t="str">
        <f aca="false">IF(G1366="","",IF(F1366="","Diğer",F1366))</f>
        <v/>
      </c>
    </row>
    <row r="1367" customFormat="false" ht="15" hidden="false" customHeight="false" outlineLevel="0" collapsed="false">
      <c r="A1367" s="33"/>
      <c r="B1367" s="34"/>
      <c r="C1367" s="33"/>
      <c r="D1367" s="33"/>
      <c r="E1367" s="33"/>
      <c r="F1367" s="33"/>
      <c r="G1367" s="35"/>
      <c r="H1367" s="35"/>
      <c r="I1367" s="29" t="str">
        <f aca="false">IF(G1367="","",G1367-H1367)</f>
        <v/>
      </c>
      <c r="J1367" s="36"/>
      <c r="K1367" s="37"/>
      <c r="L1367" s="33"/>
      <c r="M1367" s="29" t="str">
        <f aca="false">IF(G1367="","",I1367*K1367)</f>
        <v/>
      </c>
      <c r="N1367" s="32" t="str">
        <f aca="false">IF(G1367="","",IF(F1367="","Diğer",F1367))</f>
        <v/>
      </c>
    </row>
    <row r="1368" customFormat="false" ht="15" hidden="false" customHeight="false" outlineLevel="0" collapsed="false">
      <c r="A1368" s="33"/>
      <c r="B1368" s="34"/>
      <c r="C1368" s="33"/>
      <c r="D1368" s="33"/>
      <c r="E1368" s="33"/>
      <c r="F1368" s="33"/>
      <c r="G1368" s="35"/>
      <c r="H1368" s="35"/>
      <c r="I1368" s="29" t="str">
        <f aca="false">IF(G1368="","",G1368-H1368)</f>
        <v/>
      </c>
      <c r="J1368" s="36"/>
      <c r="K1368" s="37"/>
      <c r="L1368" s="33"/>
      <c r="M1368" s="29" t="str">
        <f aca="false">IF(G1368="","",I1368*K1368)</f>
        <v/>
      </c>
      <c r="N1368" s="32" t="str">
        <f aca="false">IF(G1368="","",IF(F1368="","Diğer",F1368))</f>
        <v/>
      </c>
    </row>
    <row r="1369" customFormat="false" ht="15" hidden="false" customHeight="false" outlineLevel="0" collapsed="false">
      <c r="A1369" s="33"/>
      <c r="B1369" s="34"/>
      <c r="C1369" s="33"/>
      <c r="D1369" s="33"/>
      <c r="E1369" s="33"/>
      <c r="F1369" s="33"/>
      <c r="G1369" s="35"/>
      <c r="H1369" s="35"/>
      <c r="I1369" s="29" t="str">
        <f aca="false">IF(G1369="","",G1369-H1369)</f>
        <v/>
      </c>
      <c r="J1369" s="36"/>
      <c r="K1369" s="37"/>
      <c r="L1369" s="33"/>
      <c r="M1369" s="29" t="str">
        <f aca="false">IF(G1369="","",I1369*K1369)</f>
        <v/>
      </c>
      <c r="N1369" s="32" t="str">
        <f aca="false">IF(G1369="","",IF(F1369="","Diğer",F1369))</f>
        <v/>
      </c>
    </row>
    <row r="1370" customFormat="false" ht="15" hidden="false" customHeight="false" outlineLevel="0" collapsed="false">
      <c r="A1370" s="33"/>
      <c r="B1370" s="34"/>
      <c r="C1370" s="33"/>
      <c r="D1370" s="33"/>
      <c r="E1370" s="33"/>
      <c r="F1370" s="33"/>
      <c r="G1370" s="35"/>
      <c r="H1370" s="35"/>
      <c r="I1370" s="29" t="str">
        <f aca="false">IF(G1370="","",G1370-H1370)</f>
        <v/>
      </c>
      <c r="J1370" s="36"/>
      <c r="K1370" s="37"/>
      <c r="L1370" s="33"/>
      <c r="M1370" s="29" t="str">
        <f aca="false">IF(G1370="","",I1370*K1370)</f>
        <v/>
      </c>
      <c r="N1370" s="32" t="str">
        <f aca="false">IF(G1370="","",IF(F1370="","Diğer",F1370))</f>
        <v/>
      </c>
    </row>
    <row r="1371" customFormat="false" ht="15" hidden="false" customHeight="false" outlineLevel="0" collapsed="false">
      <c r="A1371" s="33"/>
      <c r="B1371" s="34"/>
      <c r="C1371" s="33"/>
      <c r="D1371" s="33"/>
      <c r="E1371" s="33"/>
      <c r="F1371" s="33"/>
      <c r="G1371" s="35"/>
      <c r="H1371" s="35"/>
      <c r="I1371" s="29" t="str">
        <f aca="false">IF(G1371="","",G1371-H1371)</f>
        <v/>
      </c>
      <c r="J1371" s="36"/>
      <c r="K1371" s="37"/>
      <c r="L1371" s="33"/>
      <c r="M1371" s="29" t="str">
        <f aca="false">IF(G1371="","",I1371*K1371)</f>
        <v/>
      </c>
      <c r="N1371" s="32" t="str">
        <f aca="false">IF(G1371="","",IF(F1371="","Diğer",F1371))</f>
        <v/>
      </c>
    </row>
    <row r="1372" customFormat="false" ht="15" hidden="false" customHeight="false" outlineLevel="0" collapsed="false">
      <c r="A1372" s="33"/>
      <c r="B1372" s="34"/>
      <c r="C1372" s="33"/>
      <c r="D1372" s="33"/>
      <c r="E1372" s="33"/>
      <c r="F1372" s="33"/>
      <c r="G1372" s="35"/>
      <c r="H1372" s="35"/>
      <c r="I1372" s="29" t="str">
        <f aca="false">IF(G1372="","",G1372-H1372)</f>
        <v/>
      </c>
      <c r="J1372" s="36"/>
      <c r="K1372" s="37"/>
      <c r="L1372" s="33"/>
      <c r="M1372" s="29" t="str">
        <f aca="false">IF(G1372="","",I1372*K1372)</f>
        <v/>
      </c>
      <c r="N1372" s="32" t="str">
        <f aca="false">IF(G1372="","",IF(F1372="","Diğer",F1372))</f>
        <v/>
      </c>
    </row>
    <row r="1373" customFormat="false" ht="15" hidden="false" customHeight="false" outlineLevel="0" collapsed="false">
      <c r="A1373" s="33"/>
      <c r="B1373" s="34"/>
      <c r="C1373" s="33"/>
      <c r="D1373" s="33"/>
      <c r="E1373" s="33"/>
      <c r="F1373" s="33"/>
      <c r="G1373" s="35"/>
      <c r="H1373" s="35"/>
      <c r="I1373" s="29" t="str">
        <f aca="false">IF(G1373="","",G1373-H1373)</f>
        <v/>
      </c>
      <c r="J1373" s="36"/>
      <c r="K1373" s="37"/>
      <c r="L1373" s="33"/>
      <c r="M1373" s="29" t="str">
        <f aca="false">IF(G1373="","",I1373*K1373)</f>
        <v/>
      </c>
      <c r="N1373" s="32" t="str">
        <f aca="false">IF(G1373="","",IF(F1373="","Diğer",F1373))</f>
        <v/>
      </c>
    </row>
    <row r="1374" customFormat="false" ht="15" hidden="false" customHeight="false" outlineLevel="0" collapsed="false">
      <c r="A1374" s="33"/>
      <c r="B1374" s="34"/>
      <c r="C1374" s="33"/>
      <c r="D1374" s="33"/>
      <c r="E1374" s="33"/>
      <c r="F1374" s="33"/>
      <c r="G1374" s="35"/>
      <c r="H1374" s="35"/>
      <c r="I1374" s="29" t="str">
        <f aca="false">IF(G1374="","",G1374-H1374)</f>
        <v/>
      </c>
      <c r="J1374" s="36"/>
      <c r="K1374" s="37"/>
      <c r="L1374" s="33"/>
      <c r="M1374" s="29" t="str">
        <f aca="false">IF(G1374="","",I1374*K1374)</f>
        <v/>
      </c>
      <c r="N1374" s="32" t="str">
        <f aca="false">IF(G1374="","",IF(F1374="","Diğer",F1374))</f>
        <v/>
      </c>
    </row>
    <row r="1375" customFormat="false" ht="15" hidden="false" customHeight="false" outlineLevel="0" collapsed="false">
      <c r="A1375" s="33"/>
      <c r="B1375" s="34"/>
      <c r="C1375" s="33"/>
      <c r="D1375" s="33"/>
      <c r="E1375" s="33"/>
      <c r="F1375" s="33"/>
      <c r="G1375" s="35"/>
      <c r="H1375" s="35"/>
      <c r="I1375" s="29" t="str">
        <f aca="false">IF(G1375="","",G1375-H1375)</f>
        <v/>
      </c>
      <c r="J1375" s="36"/>
      <c r="K1375" s="37"/>
      <c r="L1375" s="33"/>
      <c r="M1375" s="29" t="str">
        <f aca="false">IF(G1375="","",I1375*K1375)</f>
        <v/>
      </c>
      <c r="N1375" s="32" t="str">
        <f aca="false">IF(G1375="","",IF(F1375="","Diğer",F1375))</f>
        <v/>
      </c>
    </row>
    <row r="1376" customFormat="false" ht="15" hidden="false" customHeight="false" outlineLevel="0" collapsed="false">
      <c r="A1376" s="33"/>
      <c r="B1376" s="34"/>
      <c r="C1376" s="33"/>
      <c r="D1376" s="33"/>
      <c r="E1376" s="33"/>
      <c r="F1376" s="33"/>
      <c r="G1376" s="35"/>
      <c r="H1376" s="35"/>
      <c r="I1376" s="29" t="str">
        <f aca="false">IF(G1376="","",G1376-H1376)</f>
        <v/>
      </c>
      <c r="J1376" s="36"/>
      <c r="K1376" s="37"/>
      <c r="L1376" s="33"/>
      <c r="M1376" s="29" t="str">
        <f aca="false">IF(G1376="","",I1376*K1376)</f>
        <v/>
      </c>
      <c r="N1376" s="32" t="str">
        <f aca="false">IF(G1376="","",IF(F1376="","Diğer",F1376))</f>
        <v/>
      </c>
    </row>
    <row r="1377" customFormat="false" ht="15" hidden="false" customHeight="false" outlineLevel="0" collapsed="false">
      <c r="A1377" s="33"/>
      <c r="B1377" s="34"/>
      <c r="C1377" s="33"/>
      <c r="D1377" s="33"/>
      <c r="E1377" s="33"/>
      <c r="F1377" s="33"/>
      <c r="G1377" s="35"/>
      <c r="H1377" s="35"/>
      <c r="I1377" s="29" t="str">
        <f aca="false">IF(G1377="","",G1377-H1377)</f>
        <v/>
      </c>
      <c r="J1377" s="36"/>
      <c r="K1377" s="37"/>
      <c r="L1377" s="33"/>
      <c r="M1377" s="29" t="str">
        <f aca="false">IF(G1377="","",I1377*K1377)</f>
        <v/>
      </c>
      <c r="N1377" s="32" t="str">
        <f aca="false">IF(G1377="","",IF(F1377="","Diğer",F1377))</f>
        <v/>
      </c>
    </row>
    <row r="1378" customFormat="false" ht="15" hidden="false" customHeight="false" outlineLevel="0" collapsed="false">
      <c r="A1378" s="33"/>
      <c r="B1378" s="34"/>
      <c r="C1378" s="33"/>
      <c r="D1378" s="33"/>
      <c r="E1378" s="33"/>
      <c r="F1378" s="33"/>
      <c r="G1378" s="35"/>
      <c r="H1378" s="35"/>
      <c r="I1378" s="29" t="str">
        <f aca="false">IF(G1378="","",G1378-H1378)</f>
        <v/>
      </c>
      <c r="J1378" s="36"/>
      <c r="K1378" s="37"/>
      <c r="L1378" s="33"/>
      <c r="M1378" s="29" t="str">
        <f aca="false">IF(G1378="","",I1378*K1378)</f>
        <v/>
      </c>
      <c r="N1378" s="32" t="str">
        <f aca="false">IF(G1378="","",IF(F1378="","Diğer",F1378))</f>
        <v/>
      </c>
    </row>
    <row r="1379" customFormat="false" ht="15" hidden="false" customHeight="false" outlineLevel="0" collapsed="false">
      <c r="A1379" s="33"/>
      <c r="B1379" s="34"/>
      <c r="C1379" s="33"/>
      <c r="D1379" s="33"/>
      <c r="E1379" s="33"/>
      <c r="F1379" s="33"/>
      <c r="G1379" s="35"/>
      <c r="H1379" s="35"/>
      <c r="I1379" s="29" t="str">
        <f aca="false">IF(G1379="","",G1379-H1379)</f>
        <v/>
      </c>
      <c r="J1379" s="36"/>
      <c r="K1379" s="37"/>
      <c r="L1379" s="33"/>
      <c r="M1379" s="29" t="str">
        <f aca="false">IF(G1379="","",I1379*K1379)</f>
        <v/>
      </c>
      <c r="N1379" s="32" t="str">
        <f aca="false">IF(G1379="","",IF(F1379="","Diğer",F1379))</f>
        <v/>
      </c>
    </row>
    <row r="1380" customFormat="false" ht="15" hidden="false" customHeight="false" outlineLevel="0" collapsed="false">
      <c r="A1380" s="33"/>
      <c r="B1380" s="34"/>
      <c r="C1380" s="33"/>
      <c r="D1380" s="33"/>
      <c r="E1380" s="33"/>
      <c r="F1380" s="33"/>
      <c r="G1380" s="35"/>
      <c r="H1380" s="35"/>
      <c r="I1380" s="29" t="str">
        <f aca="false">IF(G1380="","",G1380-H1380)</f>
        <v/>
      </c>
      <c r="J1380" s="36"/>
      <c r="K1380" s="37"/>
      <c r="L1380" s="33"/>
      <c r="M1380" s="29" t="str">
        <f aca="false">IF(G1380="","",I1380*K1380)</f>
        <v/>
      </c>
      <c r="N1380" s="32" t="str">
        <f aca="false">IF(G1380="","",IF(F1380="","Diğer",F1380))</f>
        <v/>
      </c>
    </row>
    <row r="1381" customFormat="false" ht="15" hidden="false" customHeight="false" outlineLevel="0" collapsed="false">
      <c r="A1381" s="33"/>
      <c r="B1381" s="34"/>
      <c r="C1381" s="33"/>
      <c r="D1381" s="33"/>
      <c r="E1381" s="33"/>
      <c r="F1381" s="33"/>
      <c r="G1381" s="35"/>
      <c r="H1381" s="35"/>
      <c r="I1381" s="29" t="str">
        <f aca="false">IF(G1381="","",G1381-H1381)</f>
        <v/>
      </c>
      <c r="J1381" s="36"/>
      <c r="K1381" s="37"/>
      <c r="L1381" s="33"/>
      <c r="M1381" s="29" t="str">
        <f aca="false">IF(G1381="","",I1381*K1381)</f>
        <v/>
      </c>
      <c r="N1381" s="32" t="str">
        <f aca="false">IF(G1381="","",IF(F1381="","Diğer",F1381))</f>
        <v/>
      </c>
    </row>
    <row r="1382" customFormat="false" ht="15" hidden="false" customHeight="false" outlineLevel="0" collapsed="false">
      <c r="A1382" s="33"/>
      <c r="B1382" s="34"/>
      <c r="C1382" s="33"/>
      <c r="D1382" s="33"/>
      <c r="E1382" s="33"/>
      <c r="F1382" s="33"/>
      <c r="G1382" s="35"/>
      <c r="H1382" s="35"/>
      <c r="I1382" s="29" t="str">
        <f aca="false">IF(G1382="","",G1382-H1382)</f>
        <v/>
      </c>
      <c r="J1382" s="36"/>
      <c r="K1382" s="37"/>
      <c r="L1382" s="33"/>
      <c r="M1382" s="29" t="str">
        <f aca="false">IF(G1382="","",I1382*K1382)</f>
        <v/>
      </c>
      <c r="N1382" s="32" t="str">
        <f aca="false">IF(G1382="","",IF(F1382="","Diğer",F1382))</f>
        <v/>
      </c>
    </row>
    <row r="1383" customFormat="false" ht="15" hidden="false" customHeight="false" outlineLevel="0" collapsed="false">
      <c r="A1383" s="33"/>
      <c r="B1383" s="34"/>
      <c r="C1383" s="33"/>
      <c r="D1383" s="33"/>
      <c r="E1383" s="33"/>
      <c r="F1383" s="33"/>
      <c r="G1383" s="35"/>
      <c r="H1383" s="35"/>
      <c r="I1383" s="29" t="str">
        <f aca="false">IF(G1383="","",G1383-H1383)</f>
        <v/>
      </c>
      <c r="J1383" s="36"/>
      <c r="K1383" s="37"/>
      <c r="L1383" s="33"/>
      <c r="M1383" s="29" t="str">
        <f aca="false">IF(G1383="","",I1383*K1383)</f>
        <v/>
      </c>
      <c r="N1383" s="32" t="str">
        <f aca="false">IF(G1383="","",IF(F1383="","Diğer",F1383))</f>
        <v/>
      </c>
    </row>
    <row r="1384" customFormat="false" ht="15" hidden="false" customHeight="false" outlineLevel="0" collapsed="false">
      <c r="A1384" s="33"/>
      <c r="B1384" s="34"/>
      <c r="C1384" s="33"/>
      <c r="D1384" s="33"/>
      <c r="E1384" s="33"/>
      <c r="F1384" s="33"/>
      <c r="G1384" s="35"/>
      <c r="H1384" s="35"/>
      <c r="I1384" s="29" t="str">
        <f aca="false">IF(G1384="","",G1384-H1384)</f>
        <v/>
      </c>
      <c r="J1384" s="36"/>
      <c r="K1384" s="37"/>
      <c r="L1384" s="33"/>
      <c r="M1384" s="29" t="str">
        <f aca="false">IF(G1384="","",I1384*K1384)</f>
        <v/>
      </c>
      <c r="N1384" s="32" t="str">
        <f aca="false">IF(G1384="","",IF(F1384="","Diğer",F1384))</f>
        <v/>
      </c>
    </row>
    <row r="1385" customFormat="false" ht="15" hidden="false" customHeight="false" outlineLevel="0" collapsed="false">
      <c r="A1385" s="33"/>
      <c r="B1385" s="34"/>
      <c r="C1385" s="33"/>
      <c r="D1385" s="33"/>
      <c r="E1385" s="33"/>
      <c r="F1385" s="33"/>
      <c r="G1385" s="35"/>
      <c r="H1385" s="35"/>
      <c r="I1385" s="29" t="str">
        <f aca="false">IF(G1385="","",G1385-H1385)</f>
        <v/>
      </c>
      <c r="J1385" s="36"/>
      <c r="K1385" s="37"/>
      <c r="L1385" s="33"/>
      <c r="M1385" s="29" t="str">
        <f aca="false">IF(G1385="","",I1385*K1385)</f>
        <v/>
      </c>
      <c r="N1385" s="32" t="str">
        <f aca="false">IF(G1385="","",IF(F1385="","Diğer",F1385))</f>
        <v/>
      </c>
    </row>
    <row r="1386" customFormat="false" ht="15" hidden="false" customHeight="false" outlineLevel="0" collapsed="false">
      <c r="A1386" s="33"/>
      <c r="B1386" s="34"/>
      <c r="C1386" s="33"/>
      <c r="D1386" s="33"/>
      <c r="E1386" s="33"/>
      <c r="F1386" s="33"/>
      <c r="G1386" s="35"/>
      <c r="H1386" s="35"/>
      <c r="I1386" s="29" t="str">
        <f aca="false">IF(G1386="","",G1386-H1386)</f>
        <v/>
      </c>
      <c r="J1386" s="36"/>
      <c r="K1386" s="37"/>
      <c r="L1386" s="33"/>
      <c r="M1386" s="29" t="str">
        <f aca="false">IF(G1386="","",I1386*K1386)</f>
        <v/>
      </c>
      <c r="N1386" s="32" t="str">
        <f aca="false">IF(G1386="","",IF(F1386="","Diğer",F1386))</f>
        <v/>
      </c>
    </row>
    <row r="1387" customFormat="false" ht="15" hidden="false" customHeight="false" outlineLevel="0" collapsed="false">
      <c r="A1387" s="33"/>
      <c r="B1387" s="34"/>
      <c r="C1387" s="33"/>
      <c r="D1387" s="33"/>
      <c r="E1387" s="33"/>
      <c r="F1387" s="33"/>
      <c r="G1387" s="35"/>
      <c r="H1387" s="35"/>
      <c r="I1387" s="29" t="str">
        <f aca="false">IF(G1387="","",G1387-H1387)</f>
        <v/>
      </c>
      <c r="J1387" s="36"/>
      <c r="K1387" s="37"/>
      <c r="L1387" s="33"/>
      <c r="M1387" s="29" t="str">
        <f aca="false">IF(G1387="","",I1387*K1387)</f>
        <v/>
      </c>
      <c r="N1387" s="32" t="str">
        <f aca="false">IF(G1387="","",IF(F1387="","Diğer",F1387))</f>
        <v/>
      </c>
    </row>
    <row r="1388" customFormat="false" ht="15" hidden="false" customHeight="false" outlineLevel="0" collapsed="false">
      <c r="A1388" s="33"/>
      <c r="B1388" s="34"/>
      <c r="C1388" s="33"/>
      <c r="D1388" s="33"/>
      <c r="E1388" s="33"/>
      <c r="F1388" s="33"/>
      <c r="G1388" s="35"/>
      <c r="H1388" s="35"/>
      <c r="I1388" s="29" t="str">
        <f aca="false">IF(G1388="","",G1388-H1388)</f>
        <v/>
      </c>
      <c r="J1388" s="36"/>
      <c r="K1388" s="37"/>
      <c r="L1388" s="33"/>
      <c r="M1388" s="29" t="str">
        <f aca="false">IF(G1388="","",I1388*K1388)</f>
        <v/>
      </c>
      <c r="N1388" s="32" t="str">
        <f aca="false">IF(G1388="","",IF(F1388="","Diğer",F1388))</f>
        <v/>
      </c>
    </row>
    <row r="1389" customFormat="false" ht="15" hidden="false" customHeight="false" outlineLevel="0" collapsed="false">
      <c r="A1389" s="33"/>
      <c r="B1389" s="34"/>
      <c r="C1389" s="33"/>
      <c r="D1389" s="33"/>
      <c r="E1389" s="33"/>
      <c r="F1389" s="33"/>
      <c r="G1389" s="35"/>
      <c r="H1389" s="35"/>
      <c r="I1389" s="29" t="str">
        <f aca="false">IF(G1389="","",G1389-H1389)</f>
        <v/>
      </c>
      <c r="J1389" s="36"/>
      <c r="K1389" s="37"/>
      <c r="L1389" s="33"/>
      <c r="M1389" s="29" t="str">
        <f aca="false">IF(G1389="","",I1389*K1389)</f>
        <v/>
      </c>
      <c r="N1389" s="32" t="str">
        <f aca="false">IF(G1389="","",IF(F1389="","Diğer",F1389))</f>
        <v/>
      </c>
    </row>
    <row r="1390" customFormat="false" ht="15" hidden="false" customHeight="false" outlineLevel="0" collapsed="false">
      <c r="A1390" s="33"/>
      <c r="B1390" s="34"/>
      <c r="C1390" s="33"/>
      <c r="D1390" s="33"/>
      <c r="E1390" s="33"/>
      <c r="F1390" s="33"/>
      <c r="G1390" s="35"/>
      <c r="H1390" s="35"/>
      <c r="I1390" s="29" t="str">
        <f aca="false">IF(G1390="","",G1390-H1390)</f>
        <v/>
      </c>
      <c r="J1390" s="36"/>
      <c r="K1390" s="37"/>
      <c r="L1390" s="33"/>
      <c r="M1390" s="29" t="str">
        <f aca="false">IF(G1390="","",I1390*K1390)</f>
        <v/>
      </c>
      <c r="N1390" s="32" t="str">
        <f aca="false">IF(G1390="","",IF(F1390="","Diğer",F1390))</f>
        <v/>
      </c>
    </row>
    <row r="1391" customFormat="false" ht="15" hidden="false" customHeight="false" outlineLevel="0" collapsed="false">
      <c r="A1391" s="33"/>
      <c r="B1391" s="34"/>
      <c r="C1391" s="33"/>
      <c r="D1391" s="33"/>
      <c r="E1391" s="33"/>
      <c r="F1391" s="33"/>
      <c r="G1391" s="35"/>
      <c r="H1391" s="35"/>
      <c r="I1391" s="29" t="str">
        <f aca="false">IF(G1391="","",G1391-H1391)</f>
        <v/>
      </c>
      <c r="J1391" s="36"/>
      <c r="K1391" s="37"/>
      <c r="L1391" s="33"/>
      <c r="M1391" s="29" t="str">
        <f aca="false">IF(G1391="","",I1391*K1391)</f>
        <v/>
      </c>
      <c r="N1391" s="32" t="str">
        <f aca="false">IF(G1391="","",IF(F1391="","Diğer",F1391))</f>
        <v/>
      </c>
    </row>
    <row r="1392" customFormat="false" ht="15" hidden="false" customHeight="false" outlineLevel="0" collapsed="false">
      <c r="A1392" s="33"/>
      <c r="B1392" s="34"/>
      <c r="C1392" s="33"/>
      <c r="D1392" s="33"/>
      <c r="E1392" s="33"/>
      <c r="F1392" s="33"/>
      <c r="G1392" s="35"/>
      <c r="H1392" s="35"/>
      <c r="I1392" s="29" t="str">
        <f aca="false">IF(G1392="","",G1392-H1392)</f>
        <v/>
      </c>
      <c r="J1392" s="36"/>
      <c r="K1392" s="37"/>
      <c r="L1392" s="33"/>
      <c r="M1392" s="29" t="str">
        <f aca="false">IF(G1392="","",I1392*K1392)</f>
        <v/>
      </c>
      <c r="N1392" s="32" t="str">
        <f aca="false">IF(G1392="","",IF(F1392="","Diğer",F1392))</f>
        <v/>
      </c>
    </row>
    <row r="1393" customFormat="false" ht="15" hidden="false" customHeight="false" outlineLevel="0" collapsed="false">
      <c r="A1393" s="33"/>
      <c r="B1393" s="34"/>
      <c r="C1393" s="33"/>
      <c r="D1393" s="33"/>
      <c r="E1393" s="33"/>
      <c r="F1393" s="33"/>
      <c r="G1393" s="35"/>
      <c r="H1393" s="35"/>
      <c r="I1393" s="29" t="str">
        <f aca="false">IF(G1393="","",G1393-H1393)</f>
        <v/>
      </c>
      <c r="J1393" s="36"/>
      <c r="K1393" s="37"/>
      <c r="L1393" s="33"/>
      <c r="M1393" s="29" t="str">
        <f aca="false">IF(G1393="","",I1393*K1393)</f>
        <v/>
      </c>
      <c r="N1393" s="32" t="str">
        <f aca="false">IF(G1393="","",IF(F1393="","Diğer",F1393))</f>
        <v/>
      </c>
    </row>
    <row r="1394" customFormat="false" ht="15" hidden="false" customHeight="false" outlineLevel="0" collapsed="false">
      <c r="A1394" s="33"/>
      <c r="B1394" s="34"/>
      <c r="C1394" s="33"/>
      <c r="D1394" s="33"/>
      <c r="E1394" s="33"/>
      <c r="F1394" s="33"/>
      <c r="G1394" s="35"/>
      <c r="H1394" s="35"/>
      <c r="I1394" s="29" t="str">
        <f aca="false">IF(G1394="","",G1394-H1394)</f>
        <v/>
      </c>
      <c r="J1394" s="36"/>
      <c r="K1394" s="37"/>
      <c r="L1394" s="33"/>
      <c r="M1394" s="29" t="str">
        <f aca="false">IF(G1394="","",I1394*K1394)</f>
        <v/>
      </c>
      <c r="N1394" s="32" t="str">
        <f aca="false">IF(G1394="","",IF(F1394="","Diğer",F1394))</f>
        <v/>
      </c>
    </row>
    <row r="1395" customFormat="false" ht="15" hidden="false" customHeight="false" outlineLevel="0" collapsed="false">
      <c r="A1395" s="33"/>
      <c r="B1395" s="34"/>
      <c r="C1395" s="33"/>
      <c r="D1395" s="33"/>
      <c r="E1395" s="33"/>
      <c r="F1395" s="33"/>
      <c r="G1395" s="35"/>
      <c r="H1395" s="35"/>
      <c r="I1395" s="29" t="str">
        <f aca="false">IF(G1395="","",G1395-H1395)</f>
        <v/>
      </c>
      <c r="J1395" s="36"/>
      <c r="K1395" s="37"/>
      <c r="L1395" s="33"/>
      <c r="M1395" s="29" t="str">
        <f aca="false">IF(G1395="","",I1395*K1395)</f>
        <v/>
      </c>
      <c r="N1395" s="32" t="str">
        <f aca="false">IF(G1395="","",IF(F1395="","Diğer",F1395))</f>
        <v/>
      </c>
    </row>
    <row r="1396" customFormat="false" ht="15" hidden="false" customHeight="false" outlineLevel="0" collapsed="false">
      <c r="A1396" s="33"/>
      <c r="B1396" s="34"/>
      <c r="C1396" s="33"/>
      <c r="D1396" s="33"/>
      <c r="E1396" s="33"/>
      <c r="F1396" s="33"/>
      <c r="G1396" s="35"/>
      <c r="H1396" s="35"/>
      <c r="I1396" s="29" t="str">
        <f aca="false">IF(G1396="","",G1396-H1396)</f>
        <v/>
      </c>
      <c r="J1396" s="36"/>
      <c r="K1396" s="37"/>
      <c r="L1396" s="33"/>
      <c r="M1396" s="29" t="str">
        <f aca="false">IF(G1396="","",I1396*K1396)</f>
        <v/>
      </c>
      <c r="N1396" s="32" t="str">
        <f aca="false">IF(G1396="","",IF(F1396="","Diğer",F1396))</f>
        <v/>
      </c>
    </row>
    <row r="1397" customFormat="false" ht="15" hidden="false" customHeight="false" outlineLevel="0" collapsed="false">
      <c r="A1397" s="33"/>
      <c r="B1397" s="34"/>
      <c r="C1397" s="33"/>
      <c r="D1397" s="33"/>
      <c r="E1397" s="33"/>
      <c r="F1397" s="33"/>
      <c r="G1397" s="35"/>
      <c r="H1397" s="35"/>
      <c r="I1397" s="29" t="str">
        <f aca="false">IF(G1397="","",G1397-H1397)</f>
        <v/>
      </c>
      <c r="J1397" s="36"/>
      <c r="K1397" s="37"/>
      <c r="L1397" s="33"/>
      <c r="M1397" s="29" t="str">
        <f aca="false">IF(G1397="","",I1397*K1397)</f>
        <v/>
      </c>
      <c r="N1397" s="32" t="str">
        <f aca="false">IF(G1397="","",IF(F1397="","Diğer",F1397))</f>
        <v/>
      </c>
    </row>
    <row r="1398" customFormat="false" ht="15" hidden="false" customHeight="false" outlineLevel="0" collapsed="false">
      <c r="A1398" s="33"/>
      <c r="B1398" s="34"/>
      <c r="C1398" s="33"/>
      <c r="D1398" s="33"/>
      <c r="E1398" s="33"/>
      <c r="F1398" s="33"/>
      <c r="G1398" s="35"/>
      <c r="H1398" s="35"/>
      <c r="I1398" s="29" t="str">
        <f aca="false">IF(G1398="","",G1398-H1398)</f>
        <v/>
      </c>
      <c r="J1398" s="36"/>
      <c r="K1398" s="37"/>
      <c r="L1398" s="33"/>
      <c r="M1398" s="29" t="str">
        <f aca="false">IF(G1398="","",I1398*K1398)</f>
        <v/>
      </c>
      <c r="N1398" s="32" t="str">
        <f aca="false">IF(G1398="","",IF(F1398="","Diğer",F1398))</f>
        <v/>
      </c>
    </row>
    <row r="1399" customFormat="false" ht="15" hidden="false" customHeight="false" outlineLevel="0" collapsed="false">
      <c r="A1399" s="33"/>
      <c r="B1399" s="34"/>
      <c r="C1399" s="33"/>
      <c r="D1399" s="33"/>
      <c r="E1399" s="33"/>
      <c r="F1399" s="33"/>
      <c r="G1399" s="35"/>
      <c r="H1399" s="35"/>
      <c r="I1399" s="29" t="str">
        <f aca="false">IF(G1399="","",G1399-H1399)</f>
        <v/>
      </c>
      <c r="J1399" s="36"/>
      <c r="K1399" s="37"/>
      <c r="L1399" s="33"/>
      <c r="M1399" s="29" t="str">
        <f aca="false">IF(G1399="","",I1399*K1399)</f>
        <v/>
      </c>
      <c r="N1399" s="32" t="str">
        <f aca="false">IF(G1399="","",IF(F1399="","Diğer",F1399))</f>
        <v/>
      </c>
    </row>
    <row r="1400" customFormat="false" ht="15" hidden="false" customHeight="false" outlineLevel="0" collapsed="false">
      <c r="A1400" s="33"/>
      <c r="B1400" s="34"/>
      <c r="C1400" s="33"/>
      <c r="D1400" s="33"/>
      <c r="E1400" s="33"/>
      <c r="F1400" s="33"/>
      <c r="G1400" s="35"/>
      <c r="H1400" s="35"/>
      <c r="I1400" s="29" t="str">
        <f aca="false">IF(G1400="","",G1400-H1400)</f>
        <v/>
      </c>
      <c r="J1400" s="36"/>
      <c r="K1400" s="37"/>
      <c r="L1400" s="33"/>
      <c r="M1400" s="29" t="str">
        <f aca="false">IF(G1400="","",I1400*K1400)</f>
        <v/>
      </c>
      <c r="N1400" s="32" t="str">
        <f aca="false">IF(G1400="","",IF(F1400="","Diğer",F1400))</f>
        <v/>
      </c>
    </row>
    <row r="1401" customFormat="false" ht="15" hidden="false" customHeight="false" outlineLevel="0" collapsed="false">
      <c r="A1401" s="33"/>
      <c r="B1401" s="34"/>
      <c r="C1401" s="33"/>
      <c r="D1401" s="33"/>
      <c r="E1401" s="33"/>
      <c r="F1401" s="33"/>
      <c r="G1401" s="35"/>
      <c r="H1401" s="35"/>
      <c r="I1401" s="29" t="str">
        <f aca="false">IF(G1401="","",G1401-H1401)</f>
        <v/>
      </c>
      <c r="J1401" s="36"/>
      <c r="K1401" s="37"/>
      <c r="L1401" s="33"/>
      <c r="M1401" s="29" t="str">
        <f aca="false">IF(G1401="","",I1401*K1401)</f>
        <v/>
      </c>
      <c r="N1401" s="32" t="str">
        <f aca="false">IF(G1401="","",IF(F1401="","Diğer",F1401))</f>
        <v/>
      </c>
    </row>
    <row r="1402" customFormat="false" ht="15" hidden="false" customHeight="false" outlineLevel="0" collapsed="false">
      <c r="A1402" s="33"/>
      <c r="B1402" s="34"/>
      <c r="C1402" s="33"/>
      <c r="D1402" s="33"/>
      <c r="E1402" s="33"/>
      <c r="F1402" s="33"/>
      <c r="G1402" s="35"/>
      <c r="H1402" s="35"/>
      <c r="I1402" s="29" t="str">
        <f aca="false">IF(G1402="","",G1402-H1402)</f>
        <v/>
      </c>
      <c r="J1402" s="36"/>
      <c r="K1402" s="37"/>
      <c r="L1402" s="33"/>
      <c r="M1402" s="29" t="str">
        <f aca="false">IF(G1402="","",I1402*K1402)</f>
        <v/>
      </c>
      <c r="N1402" s="32" t="str">
        <f aca="false">IF(G1402="","",IF(F1402="","Diğer",F1402))</f>
        <v/>
      </c>
    </row>
    <row r="1403" customFormat="false" ht="15" hidden="false" customHeight="false" outlineLevel="0" collapsed="false">
      <c r="A1403" s="33"/>
      <c r="B1403" s="34"/>
      <c r="C1403" s="33"/>
      <c r="D1403" s="33"/>
      <c r="E1403" s="33"/>
      <c r="F1403" s="33"/>
      <c r="G1403" s="35"/>
      <c r="H1403" s="35"/>
      <c r="I1403" s="29" t="str">
        <f aca="false">IF(G1403="","",G1403-H1403)</f>
        <v/>
      </c>
      <c r="J1403" s="36"/>
      <c r="K1403" s="37"/>
      <c r="L1403" s="33"/>
      <c r="M1403" s="29" t="str">
        <f aca="false">IF(G1403="","",I1403*K1403)</f>
        <v/>
      </c>
      <c r="N1403" s="32" t="str">
        <f aca="false">IF(G1403="","",IF(F1403="","Diğer",F1403))</f>
        <v/>
      </c>
    </row>
    <row r="1404" customFormat="false" ht="15" hidden="false" customHeight="false" outlineLevel="0" collapsed="false">
      <c r="A1404" s="33"/>
      <c r="B1404" s="34"/>
      <c r="C1404" s="33"/>
      <c r="D1404" s="33"/>
      <c r="E1404" s="33"/>
      <c r="F1404" s="33"/>
      <c r="G1404" s="35"/>
      <c r="H1404" s="35"/>
      <c r="I1404" s="29" t="str">
        <f aca="false">IF(G1404="","",G1404-H1404)</f>
        <v/>
      </c>
      <c r="J1404" s="36"/>
      <c r="K1404" s="37"/>
      <c r="L1404" s="33"/>
      <c r="M1404" s="29" t="str">
        <f aca="false">IF(G1404="","",I1404*K1404)</f>
        <v/>
      </c>
      <c r="N1404" s="32" t="str">
        <f aca="false">IF(G1404="","",IF(F1404="","Diğer",F1404))</f>
        <v/>
      </c>
    </row>
    <row r="1405" customFormat="false" ht="15" hidden="false" customHeight="false" outlineLevel="0" collapsed="false">
      <c r="A1405" s="33"/>
      <c r="B1405" s="34"/>
      <c r="C1405" s="33"/>
      <c r="D1405" s="33"/>
      <c r="E1405" s="33"/>
      <c r="F1405" s="33"/>
      <c r="G1405" s="35"/>
      <c r="H1405" s="35"/>
      <c r="I1405" s="29" t="str">
        <f aca="false">IF(G1405="","",G1405-H1405)</f>
        <v/>
      </c>
      <c r="J1405" s="36"/>
      <c r="K1405" s="37"/>
      <c r="L1405" s="33"/>
      <c r="M1405" s="29" t="str">
        <f aca="false">IF(G1405="","",I1405*K1405)</f>
        <v/>
      </c>
      <c r="N1405" s="32" t="str">
        <f aca="false">IF(G1405="","",IF(F1405="","Diğer",F1405))</f>
        <v/>
      </c>
    </row>
    <row r="1406" customFormat="false" ht="15" hidden="false" customHeight="false" outlineLevel="0" collapsed="false">
      <c r="A1406" s="33"/>
      <c r="B1406" s="34"/>
      <c r="C1406" s="33"/>
      <c r="D1406" s="33"/>
      <c r="E1406" s="33"/>
      <c r="F1406" s="33"/>
      <c r="G1406" s="35"/>
      <c r="H1406" s="35"/>
      <c r="I1406" s="29" t="str">
        <f aca="false">IF(G1406="","",G1406-H1406)</f>
        <v/>
      </c>
      <c r="J1406" s="36"/>
      <c r="K1406" s="37"/>
      <c r="L1406" s="33"/>
      <c r="M1406" s="29" t="str">
        <f aca="false">IF(G1406="","",I1406*K1406)</f>
        <v/>
      </c>
      <c r="N1406" s="32" t="str">
        <f aca="false">IF(G1406="","",IF(F1406="","Diğer",F1406))</f>
        <v/>
      </c>
    </row>
    <row r="1407" customFormat="false" ht="15" hidden="false" customHeight="false" outlineLevel="0" collapsed="false">
      <c r="A1407" s="33"/>
      <c r="B1407" s="34"/>
      <c r="C1407" s="33"/>
      <c r="D1407" s="33"/>
      <c r="E1407" s="33"/>
      <c r="F1407" s="33"/>
      <c r="G1407" s="35"/>
      <c r="H1407" s="35"/>
      <c r="I1407" s="29" t="str">
        <f aca="false">IF(G1407="","",G1407-H1407)</f>
        <v/>
      </c>
      <c r="J1407" s="36"/>
      <c r="K1407" s="37"/>
      <c r="L1407" s="33"/>
      <c r="M1407" s="29" t="str">
        <f aca="false">IF(G1407="","",I1407*K1407)</f>
        <v/>
      </c>
      <c r="N1407" s="32" t="str">
        <f aca="false">IF(G1407="","",IF(F1407="","Diğer",F1407))</f>
        <v/>
      </c>
    </row>
    <row r="1408" customFormat="false" ht="15" hidden="false" customHeight="false" outlineLevel="0" collapsed="false">
      <c r="A1408" s="33"/>
      <c r="B1408" s="34"/>
      <c r="C1408" s="33"/>
      <c r="D1408" s="33"/>
      <c r="E1408" s="33"/>
      <c r="F1408" s="33"/>
      <c r="G1408" s="35"/>
      <c r="H1408" s="35"/>
      <c r="I1408" s="29" t="str">
        <f aca="false">IF(G1408="","",G1408-H1408)</f>
        <v/>
      </c>
      <c r="J1408" s="36"/>
      <c r="K1408" s="37"/>
      <c r="L1408" s="33"/>
      <c r="M1408" s="29" t="str">
        <f aca="false">IF(G1408="","",I1408*K1408)</f>
        <v/>
      </c>
      <c r="N1408" s="32" t="str">
        <f aca="false">IF(G1408="","",IF(F1408="","Diğer",F1408))</f>
        <v/>
      </c>
    </row>
    <row r="1409" customFormat="false" ht="15" hidden="false" customHeight="false" outlineLevel="0" collapsed="false">
      <c r="A1409" s="33"/>
      <c r="B1409" s="34"/>
      <c r="C1409" s="33"/>
      <c r="D1409" s="33"/>
      <c r="E1409" s="33"/>
      <c r="F1409" s="33"/>
      <c r="G1409" s="35"/>
      <c r="H1409" s="35"/>
      <c r="I1409" s="29" t="str">
        <f aca="false">IF(G1409="","",G1409-H1409)</f>
        <v/>
      </c>
      <c r="J1409" s="36"/>
      <c r="K1409" s="37"/>
      <c r="L1409" s="33"/>
      <c r="M1409" s="29" t="str">
        <f aca="false">IF(G1409="","",I1409*K1409)</f>
        <v/>
      </c>
      <c r="N1409" s="32" t="str">
        <f aca="false">IF(G1409="","",IF(F1409="","Diğer",F1409))</f>
        <v/>
      </c>
    </row>
    <row r="1410" customFormat="false" ht="15" hidden="false" customHeight="false" outlineLevel="0" collapsed="false">
      <c r="A1410" s="33"/>
      <c r="B1410" s="34"/>
      <c r="C1410" s="33"/>
      <c r="D1410" s="33"/>
      <c r="E1410" s="33"/>
      <c r="F1410" s="33"/>
      <c r="G1410" s="35"/>
      <c r="H1410" s="35"/>
      <c r="I1410" s="29" t="str">
        <f aca="false">IF(G1410="","",G1410-H1410)</f>
        <v/>
      </c>
      <c r="J1410" s="36"/>
      <c r="K1410" s="37"/>
      <c r="L1410" s="33"/>
      <c r="M1410" s="29" t="str">
        <f aca="false">IF(G1410="","",I1410*K1410)</f>
        <v/>
      </c>
      <c r="N1410" s="32" t="str">
        <f aca="false">IF(G1410="","",IF(F1410="","Diğer",F1410))</f>
        <v/>
      </c>
    </row>
    <row r="1411" customFormat="false" ht="15" hidden="false" customHeight="false" outlineLevel="0" collapsed="false">
      <c r="A1411" s="33"/>
      <c r="B1411" s="34"/>
      <c r="C1411" s="33"/>
      <c r="D1411" s="33"/>
      <c r="E1411" s="33"/>
      <c r="F1411" s="33"/>
      <c r="G1411" s="35"/>
      <c r="H1411" s="35"/>
      <c r="I1411" s="29" t="str">
        <f aca="false">IF(G1411="","",G1411-H1411)</f>
        <v/>
      </c>
      <c r="J1411" s="36"/>
      <c r="K1411" s="37"/>
      <c r="L1411" s="33"/>
      <c r="M1411" s="29" t="str">
        <f aca="false">IF(G1411="","",I1411*K1411)</f>
        <v/>
      </c>
      <c r="N1411" s="32" t="str">
        <f aca="false">IF(G1411="","",IF(F1411="","Diğer",F1411))</f>
        <v/>
      </c>
    </row>
    <row r="1412" customFormat="false" ht="15" hidden="false" customHeight="false" outlineLevel="0" collapsed="false">
      <c r="A1412" s="33"/>
      <c r="B1412" s="34"/>
      <c r="C1412" s="33"/>
      <c r="D1412" s="33"/>
      <c r="E1412" s="33"/>
      <c r="F1412" s="33"/>
      <c r="G1412" s="35"/>
      <c r="H1412" s="35"/>
      <c r="I1412" s="29" t="str">
        <f aca="false">IF(G1412="","",G1412-H1412)</f>
        <v/>
      </c>
      <c r="J1412" s="36"/>
      <c r="K1412" s="37"/>
      <c r="L1412" s="33"/>
      <c r="M1412" s="29" t="str">
        <f aca="false">IF(G1412="","",I1412*K1412)</f>
        <v/>
      </c>
      <c r="N1412" s="32" t="str">
        <f aca="false">IF(G1412="","",IF(F1412="","Diğer",F1412))</f>
        <v/>
      </c>
    </row>
    <row r="1413" customFormat="false" ht="15" hidden="false" customHeight="false" outlineLevel="0" collapsed="false">
      <c r="A1413" s="33"/>
      <c r="B1413" s="34"/>
      <c r="C1413" s="33"/>
      <c r="D1413" s="33"/>
      <c r="E1413" s="33"/>
      <c r="F1413" s="33"/>
      <c r="G1413" s="35"/>
      <c r="H1413" s="35"/>
      <c r="I1413" s="29" t="str">
        <f aca="false">IF(G1413="","",G1413-H1413)</f>
        <v/>
      </c>
      <c r="J1413" s="36"/>
      <c r="K1413" s="37"/>
      <c r="L1413" s="33"/>
      <c r="M1413" s="29" t="str">
        <f aca="false">IF(G1413="","",I1413*K1413)</f>
        <v/>
      </c>
      <c r="N1413" s="32" t="str">
        <f aca="false">IF(G1413="","",IF(F1413="","Diğer",F1413))</f>
        <v/>
      </c>
    </row>
    <row r="1414" customFormat="false" ht="15" hidden="false" customHeight="false" outlineLevel="0" collapsed="false">
      <c r="A1414" s="33"/>
      <c r="B1414" s="34"/>
      <c r="C1414" s="33"/>
      <c r="D1414" s="33"/>
      <c r="E1414" s="33"/>
      <c r="F1414" s="33"/>
      <c r="G1414" s="35"/>
      <c r="H1414" s="35"/>
      <c r="I1414" s="29" t="str">
        <f aca="false">IF(G1414="","",G1414-H1414)</f>
        <v/>
      </c>
      <c r="J1414" s="36"/>
      <c r="K1414" s="37"/>
      <c r="L1414" s="33"/>
      <c r="M1414" s="29" t="str">
        <f aca="false">IF(G1414="","",I1414*K1414)</f>
        <v/>
      </c>
      <c r="N1414" s="32" t="str">
        <f aca="false">IF(G1414="","",IF(F1414="","Diğer",F1414))</f>
        <v/>
      </c>
    </row>
    <row r="1415" customFormat="false" ht="15" hidden="false" customHeight="false" outlineLevel="0" collapsed="false">
      <c r="A1415" s="33"/>
      <c r="B1415" s="34"/>
      <c r="C1415" s="33"/>
      <c r="D1415" s="33"/>
      <c r="E1415" s="33"/>
      <c r="F1415" s="33"/>
      <c r="G1415" s="35"/>
      <c r="H1415" s="35"/>
      <c r="I1415" s="29" t="str">
        <f aca="false">IF(G1415="","",G1415-H1415)</f>
        <v/>
      </c>
      <c r="J1415" s="36"/>
      <c r="K1415" s="37"/>
      <c r="L1415" s="33"/>
      <c r="M1415" s="29" t="str">
        <f aca="false">IF(G1415="","",I1415*K1415)</f>
        <v/>
      </c>
      <c r="N1415" s="32" t="str">
        <f aca="false">IF(G1415="","",IF(F1415="","Diğer",F1415))</f>
        <v/>
      </c>
    </row>
    <row r="1416" customFormat="false" ht="15" hidden="false" customHeight="false" outlineLevel="0" collapsed="false">
      <c r="A1416" s="33"/>
      <c r="B1416" s="34"/>
      <c r="C1416" s="33"/>
      <c r="D1416" s="33"/>
      <c r="E1416" s="33"/>
      <c r="F1416" s="33"/>
      <c r="G1416" s="35"/>
      <c r="H1416" s="35"/>
      <c r="I1416" s="29" t="str">
        <f aca="false">IF(G1416="","",G1416-H1416)</f>
        <v/>
      </c>
      <c r="J1416" s="36"/>
      <c r="K1416" s="37"/>
      <c r="L1416" s="33"/>
      <c r="M1416" s="29" t="str">
        <f aca="false">IF(G1416="","",I1416*K1416)</f>
        <v/>
      </c>
      <c r="N1416" s="32" t="str">
        <f aca="false">IF(G1416="","",IF(F1416="","Diğer",F1416))</f>
        <v/>
      </c>
    </row>
    <row r="1417" customFormat="false" ht="15" hidden="false" customHeight="false" outlineLevel="0" collapsed="false">
      <c r="A1417" s="33"/>
      <c r="B1417" s="34"/>
      <c r="C1417" s="33"/>
      <c r="D1417" s="33"/>
      <c r="E1417" s="33"/>
      <c r="F1417" s="33"/>
      <c r="G1417" s="35"/>
      <c r="H1417" s="35"/>
      <c r="I1417" s="29" t="str">
        <f aca="false">IF(G1417="","",G1417-H1417)</f>
        <v/>
      </c>
      <c r="J1417" s="36"/>
      <c r="K1417" s="37"/>
      <c r="L1417" s="33"/>
      <c r="M1417" s="29" t="str">
        <f aca="false">IF(G1417="","",I1417*K1417)</f>
        <v/>
      </c>
      <c r="N1417" s="32" t="str">
        <f aca="false">IF(G1417="","",IF(F1417="","Diğer",F1417))</f>
        <v/>
      </c>
    </row>
    <row r="1418" customFormat="false" ht="15" hidden="false" customHeight="false" outlineLevel="0" collapsed="false">
      <c r="A1418" s="33"/>
      <c r="B1418" s="34"/>
      <c r="C1418" s="33"/>
      <c r="D1418" s="33"/>
      <c r="E1418" s="33"/>
      <c r="F1418" s="33"/>
      <c r="G1418" s="35"/>
      <c r="H1418" s="35"/>
      <c r="I1418" s="29" t="str">
        <f aca="false">IF(G1418="","",G1418-H1418)</f>
        <v/>
      </c>
      <c r="J1418" s="36"/>
      <c r="K1418" s="37"/>
      <c r="L1418" s="33"/>
      <c r="M1418" s="29" t="str">
        <f aca="false">IF(G1418="","",I1418*K1418)</f>
        <v/>
      </c>
      <c r="N1418" s="32" t="str">
        <f aca="false">IF(G1418="","",IF(F1418="","Diğer",F1418))</f>
        <v/>
      </c>
    </row>
    <row r="1419" customFormat="false" ht="15" hidden="false" customHeight="false" outlineLevel="0" collapsed="false">
      <c r="A1419" s="33"/>
      <c r="B1419" s="34"/>
      <c r="C1419" s="33"/>
      <c r="D1419" s="33"/>
      <c r="E1419" s="33"/>
      <c r="F1419" s="33"/>
      <c r="G1419" s="35"/>
      <c r="H1419" s="35"/>
      <c r="I1419" s="29" t="str">
        <f aca="false">IF(G1419="","",G1419-H1419)</f>
        <v/>
      </c>
      <c r="J1419" s="36"/>
      <c r="K1419" s="37"/>
      <c r="L1419" s="33"/>
      <c r="M1419" s="29" t="str">
        <f aca="false">IF(G1419="","",I1419*K1419)</f>
        <v/>
      </c>
      <c r="N1419" s="32" t="str">
        <f aca="false">IF(G1419="","",IF(F1419="","Diğer",F1419))</f>
        <v/>
      </c>
    </row>
    <row r="1420" customFormat="false" ht="15" hidden="false" customHeight="false" outlineLevel="0" collapsed="false">
      <c r="A1420" s="33"/>
      <c r="B1420" s="34"/>
      <c r="C1420" s="33"/>
      <c r="D1420" s="33"/>
      <c r="E1420" s="33"/>
      <c r="F1420" s="33"/>
      <c r="G1420" s="35"/>
      <c r="H1420" s="35"/>
      <c r="I1420" s="29" t="str">
        <f aca="false">IF(G1420="","",G1420-H1420)</f>
        <v/>
      </c>
      <c r="J1420" s="36"/>
      <c r="K1420" s="37"/>
      <c r="L1420" s="33"/>
      <c r="M1420" s="29" t="str">
        <f aca="false">IF(G1420="","",I1420*K1420)</f>
        <v/>
      </c>
      <c r="N1420" s="32" t="str">
        <f aca="false">IF(G1420="","",IF(F1420="","Diğer",F1420))</f>
        <v/>
      </c>
    </row>
    <row r="1421" customFormat="false" ht="15" hidden="false" customHeight="false" outlineLevel="0" collapsed="false">
      <c r="A1421" s="33"/>
      <c r="B1421" s="34"/>
      <c r="C1421" s="33"/>
      <c r="D1421" s="33"/>
      <c r="E1421" s="33"/>
      <c r="F1421" s="33"/>
      <c r="G1421" s="35"/>
      <c r="H1421" s="35"/>
      <c r="I1421" s="29" t="str">
        <f aca="false">IF(G1421="","",G1421-H1421)</f>
        <v/>
      </c>
      <c r="J1421" s="36"/>
      <c r="K1421" s="37"/>
      <c r="L1421" s="33"/>
      <c r="M1421" s="29" t="str">
        <f aca="false">IF(G1421="","",I1421*K1421)</f>
        <v/>
      </c>
      <c r="N1421" s="32" t="str">
        <f aca="false">IF(G1421="","",IF(F1421="","Diğer",F1421))</f>
        <v/>
      </c>
    </row>
    <row r="1422" customFormat="false" ht="15" hidden="false" customHeight="false" outlineLevel="0" collapsed="false">
      <c r="A1422" s="33"/>
      <c r="B1422" s="34"/>
      <c r="C1422" s="33"/>
      <c r="D1422" s="33"/>
      <c r="E1422" s="33"/>
      <c r="F1422" s="33"/>
      <c r="G1422" s="35"/>
      <c r="H1422" s="35"/>
      <c r="I1422" s="29" t="str">
        <f aca="false">IF(G1422="","",G1422-H1422)</f>
        <v/>
      </c>
      <c r="J1422" s="36"/>
      <c r="K1422" s="37"/>
      <c r="L1422" s="33"/>
      <c r="M1422" s="29" t="str">
        <f aca="false">IF(G1422="","",I1422*K1422)</f>
        <v/>
      </c>
      <c r="N1422" s="32" t="str">
        <f aca="false">IF(G1422="","",IF(F1422="","Diğer",F1422))</f>
        <v/>
      </c>
    </row>
    <row r="1423" customFormat="false" ht="15" hidden="false" customHeight="false" outlineLevel="0" collapsed="false">
      <c r="A1423" s="33"/>
      <c r="B1423" s="34"/>
      <c r="C1423" s="33"/>
      <c r="D1423" s="33"/>
      <c r="E1423" s="33"/>
      <c r="F1423" s="33"/>
      <c r="G1423" s="35"/>
      <c r="H1423" s="35"/>
      <c r="I1423" s="29" t="str">
        <f aca="false">IF(G1423="","",G1423-H1423)</f>
        <v/>
      </c>
      <c r="J1423" s="36"/>
      <c r="K1423" s="37"/>
      <c r="L1423" s="33"/>
      <c r="M1423" s="29" t="str">
        <f aca="false">IF(G1423="","",I1423*K1423)</f>
        <v/>
      </c>
      <c r="N1423" s="32" t="str">
        <f aca="false">IF(G1423="","",IF(F1423="","Diğer",F1423))</f>
        <v/>
      </c>
    </row>
    <row r="1424" customFormat="false" ht="15" hidden="false" customHeight="false" outlineLevel="0" collapsed="false">
      <c r="A1424" s="33"/>
      <c r="B1424" s="34"/>
      <c r="C1424" s="33"/>
      <c r="D1424" s="33"/>
      <c r="E1424" s="33"/>
      <c r="F1424" s="33"/>
      <c r="G1424" s="35"/>
      <c r="H1424" s="35"/>
      <c r="I1424" s="29" t="str">
        <f aca="false">IF(G1424="","",G1424-H1424)</f>
        <v/>
      </c>
      <c r="J1424" s="36"/>
      <c r="K1424" s="37"/>
      <c r="L1424" s="33"/>
      <c r="M1424" s="29" t="str">
        <f aca="false">IF(G1424="","",I1424*K1424)</f>
        <v/>
      </c>
      <c r="N1424" s="32" t="str">
        <f aca="false">IF(G1424="","",IF(F1424="","Diğer",F1424))</f>
        <v/>
      </c>
    </row>
    <row r="1425" customFormat="false" ht="15" hidden="false" customHeight="false" outlineLevel="0" collapsed="false">
      <c r="A1425" s="33"/>
      <c r="B1425" s="34"/>
      <c r="C1425" s="33"/>
      <c r="D1425" s="33"/>
      <c r="E1425" s="33"/>
      <c r="F1425" s="33"/>
      <c r="G1425" s="35"/>
      <c r="H1425" s="35"/>
      <c r="I1425" s="29" t="str">
        <f aca="false">IF(G1425="","",G1425-H1425)</f>
        <v/>
      </c>
      <c r="J1425" s="36"/>
      <c r="K1425" s="37"/>
      <c r="L1425" s="33"/>
      <c r="M1425" s="29" t="str">
        <f aca="false">IF(G1425="","",I1425*K1425)</f>
        <v/>
      </c>
      <c r="N1425" s="32" t="str">
        <f aca="false">IF(G1425="","",IF(F1425="","Diğer",F1425))</f>
        <v/>
      </c>
    </row>
    <row r="1426" customFormat="false" ht="15" hidden="false" customHeight="false" outlineLevel="0" collapsed="false">
      <c r="A1426" s="33"/>
      <c r="B1426" s="34"/>
      <c r="C1426" s="33"/>
      <c r="D1426" s="33"/>
      <c r="E1426" s="33"/>
      <c r="F1426" s="33"/>
      <c r="G1426" s="35"/>
      <c r="H1426" s="35"/>
      <c r="I1426" s="29" t="str">
        <f aca="false">IF(G1426="","",G1426-H1426)</f>
        <v/>
      </c>
      <c r="J1426" s="36"/>
      <c r="K1426" s="37"/>
      <c r="L1426" s="33"/>
      <c r="M1426" s="29" t="str">
        <f aca="false">IF(G1426="","",I1426*K1426)</f>
        <v/>
      </c>
      <c r="N1426" s="32" t="str">
        <f aca="false">IF(G1426="","",IF(F1426="","Diğer",F1426))</f>
        <v/>
      </c>
    </row>
    <row r="1427" customFormat="false" ht="15" hidden="false" customHeight="false" outlineLevel="0" collapsed="false">
      <c r="A1427" s="33"/>
      <c r="B1427" s="34"/>
      <c r="C1427" s="33"/>
      <c r="D1427" s="33"/>
      <c r="E1427" s="33"/>
      <c r="F1427" s="33"/>
      <c r="G1427" s="35"/>
      <c r="H1427" s="35"/>
      <c r="I1427" s="29" t="str">
        <f aca="false">IF(G1427="","",G1427-H1427)</f>
        <v/>
      </c>
      <c r="J1427" s="36"/>
      <c r="K1427" s="37"/>
      <c r="L1427" s="33"/>
      <c r="M1427" s="29" t="str">
        <f aca="false">IF(G1427="","",I1427*K1427)</f>
        <v/>
      </c>
      <c r="N1427" s="32" t="str">
        <f aca="false">IF(G1427="","",IF(F1427="","Diğer",F1427))</f>
        <v/>
      </c>
    </row>
    <row r="1428" customFormat="false" ht="15" hidden="false" customHeight="false" outlineLevel="0" collapsed="false">
      <c r="A1428" s="33"/>
      <c r="B1428" s="34"/>
      <c r="C1428" s="33"/>
      <c r="D1428" s="33"/>
      <c r="E1428" s="33"/>
      <c r="F1428" s="33"/>
      <c r="G1428" s="35"/>
      <c r="H1428" s="35"/>
      <c r="I1428" s="29" t="str">
        <f aca="false">IF(G1428="","",G1428-H1428)</f>
        <v/>
      </c>
      <c r="J1428" s="36"/>
      <c r="K1428" s="37"/>
      <c r="L1428" s="33"/>
      <c r="M1428" s="29" t="str">
        <f aca="false">IF(G1428="","",I1428*K1428)</f>
        <v/>
      </c>
      <c r="N1428" s="32" t="str">
        <f aca="false">IF(G1428="","",IF(F1428="","Diğer",F1428))</f>
        <v/>
      </c>
    </row>
    <row r="1429" customFormat="false" ht="15" hidden="false" customHeight="false" outlineLevel="0" collapsed="false">
      <c r="A1429" s="33"/>
      <c r="B1429" s="34"/>
      <c r="C1429" s="33"/>
      <c r="D1429" s="33"/>
      <c r="E1429" s="33"/>
      <c r="F1429" s="33"/>
      <c r="G1429" s="35"/>
      <c r="H1429" s="35"/>
      <c r="I1429" s="29" t="str">
        <f aca="false">IF(G1429="","",G1429-H1429)</f>
        <v/>
      </c>
      <c r="J1429" s="36"/>
      <c r="K1429" s="37"/>
      <c r="L1429" s="33"/>
      <c r="M1429" s="29" t="str">
        <f aca="false">IF(G1429="","",I1429*K1429)</f>
        <v/>
      </c>
      <c r="N1429" s="32" t="str">
        <f aca="false">IF(G1429="","",IF(F1429="","Diğer",F1429))</f>
        <v/>
      </c>
    </row>
    <row r="1430" customFormat="false" ht="15" hidden="false" customHeight="false" outlineLevel="0" collapsed="false">
      <c r="A1430" s="33"/>
      <c r="B1430" s="34"/>
      <c r="C1430" s="33"/>
      <c r="D1430" s="33"/>
      <c r="E1430" s="33"/>
      <c r="F1430" s="33"/>
      <c r="G1430" s="35"/>
      <c r="H1430" s="35"/>
      <c r="I1430" s="29" t="str">
        <f aca="false">IF(G1430="","",G1430-H1430)</f>
        <v/>
      </c>
      <c r="J1430" s="36"/>
      <c r="K1430" s="37"/>
      <c r="L1430" s="33"/>
      <c r="M1430" s="29" t="str">
        <f aca="false">IF(G1430="","",I1430*K1430)</f>
        <v/>
      </c>
      <c r="N1430" s="32" t="str">
        <f aca="false">IF(G1430="","",IF(F1430="","Diğer",F1430))</f>
        <v/>
      </c>
    </row>
    <row r="1431" customFormat="false" ht="15" hidden="false" customHeight="false" outlineLevel="0" collapsed="false">
      <c r="A1431" s="33"/>
      <c r="B1431" s="34"/>
      <c r="C1431" s="33"/>
      <c r="D1431" s="33"/>
      <c r="E1431" s="33"/>
      <c r="F1431" s="33"/>
      <c r="G1431" s="35"/>
      <c r="H1431" s="35"/>
      <c r="I1431" s="29" t="str">
        <f aca="false">IF(G1431="","",G1431-H1431)</f>
        <v/>
      </c>
      <c r="J1431" s="36"/>
      <c r="K1431" s="37"/>
      <c r="L1431" s="33"/>
      <c r="M1431" s="29" t="str">
        <f aca="false">IF(G1431="","",I1431*K1431)</f>
        <v/>
      </c>
      <c r="N1431" s="32" t="str">
        <f aca="false">IF(G1431="","",IF(F1431="","Diğer",F1431))</f>
        <v/>
      </c>
    </row>
    <row r="1432" customFormat="false" ht="15" hidden="false" customHeight="false" outlineLevel="0" collapsed="false">
      <c r="A1432" s="33"/>
      <c r="B1432" s="34"/>
      <c r="C1432" s="33"/>
      <c r="D1432" s="33"/>
      <c r="E1432" s="33"/>
      <c r="F1432" s="33"/>
      <c r="G1432" s="35"/>
      <c r="H1432" s="35"/>
      <c r="I1432" s="29" t="str">
        <f aca="false">IF(G1432="","",G1432-H1432)</f>
        <v/>
      </c>
      <c r="J1432" s="36"/>
      <c r="K1432" s="37"/>
      <c r="L1432" s="33"/>
      <c r="M1432" s="29" t="str">
        <f aca="false">IF(G1432="","",I1432*K1432)</f>
        <v/>
      </c>
      <c r="N1432" s="32" t="str">
        <f aca="false">IF(G1432="","",IF(F1432="","Diğer",F1432))</f>
        <v/>
      </c>
    </row>
    <row r="1433" customFormat="false" ht="15" hidden="false" customHeight="false" outlineLevel="0" collapsed="false">
      <c r="A1433" s="33"/>
      <c r="B1433" s="34"/>
      <c r="C1433" s="33"/>
      <c r="D1433" s="33"/>
      <c r="E1433" s="33"/>
      <c r="F1433" s="33"/>
      <c r="G1433" s="35"/>
      <c r="H1433" s="35"/>
      <c r="I1433" s="29" t="str">
        <f aca="false">IF(G1433="","",G1433-H1433)</f>
        <v/>
      </c>
      <c r="J1433" s="36"/>
      <c r="K1433" s="37"/>
      <c r="L1433" s="33"/>
      <c r="M1433" s="29" t="str">
        <f aca="false">IF(G1433="","",I1433*K1433)</f>
        <v/>
      </c>
      <c r="N1433" s="32" t="str">
        <f aca="false">IF(G1433="","",IF(F1433="","Diğer",F1433))</f>
        <v/>
      </c>
    </row>
    <row r="1434" customFormat="false" ht="15" hidden="false" customHeight="false" outlineLevel="0" collapsed="false">
      <c r="A1434" s="33"/>
      <c r="B1434" s="34"/>
      <c r="C1434" s="33"/>
      <c r="D1434" s="33"/>
      <c r="E1434" s="33"/>
      <c r="F1434" s="33"/>
      <c r="G1434" s="35"/>
      <c r="H1434" s="35"/>
      <c r="I1434" s="29" t="str">
        <f aca="false">IF(G1434="","",G1434-H1434)</f>
        <v/>
      </c>
      <c r="J1434" s="36"/>
      <c r="K1434" s="37"/>
      <c r="L1434" s="33"/>
      <c r="M1434" s="29" t="str">
        <f aca="false">IF(G1434="","",I1434*K1434)</f>
        <v/>
      </c>
      <c r="N1434" s="32" t="str">
        <f aca="false">IF(G1434="","",IF(F1434="","Diğer",F1434))</f>
        <v/>
      </c>
    </row>
    <row r="1435" customFormat="false" ht="15" hidden="false" customHeight="false" outlineLevel="0" collapsed="false">
      <c r="A1435" s="33"/>
      <c r="B1435" s="34"/>
      <c r="C1435" s="33"/>
      <c r="D1435" s="33"/>
      <c r="E1435" s="33"/>
      <c r="F1435" s="33"/>
      <c r="G1435" s="35"/>
      <c r="H1435" s="35"/>
      <c r="I1435" s="29" t="str">
        <f aca="false">IF(G1435="","",G1435-H1435)</f>
        <v/>
      </c>
      <c r="J1435" s="36"/>
      <c r="K1435" s="37"/>
      <c r="L1435" s="33"/>
      <c r="M1435" s="29" t="str">
        <f aca="false">IF(G1435="","",I1435*K1435)</f>
        <v/>
      </c>
      <c r="N1435" s="32" t="str">
        <f aca="false">IF(G1435="","",IF(F1435="","Diğer",F1435))</f>
        <v/>
      </c>
    </row>
    <row r="1436" customFormat="false" ht="15" hidden="false" customHeight="false" outlineLevel="0" collapsed="false">
      <c r="A1436" s="33"/>
      <c r="B1436" s="34"/>
      <c r="C1436" s="33"/>
      <c r="D1436" s="33"/>
      <c r="E1436" s="33"/>
      <c r="F1436" s="33"/>
      <c r="G1436" s="35"/>
      <c r="H1436" s="35"/>
      <c r="I1436" s="29" t="str">
        <f aca="false">IF(G1436="","",G1436-H1436)</f>
        <v/>
      </c>
      <c r="J1436" s="36"/>
      <c r="K1436" s="37"/>
      <c r="L1436" s="33"/>
      <c r="M1436" s="29" t="str">
        <f aca="false">IF(G1436="","",I1436*K1436)</f>
        <v/>
      </c>
      <c r="N1436" s="32" t="str">
        <f aca="false">IF(G1436="","",IF(F1436="","Diğer",F1436))</f>
        <v/>
      </c>
    </row>
    <row r="1437" customFormat="false" ht="15" hidden="false" customHeight="false" outlineLevel="0" collapsed="false">
      <c r="A1437" s="33"/>
      <c r="B1437" s="34"/>
      <c r="C1437" s="33"/>
      <c r="D1437" s="33"/>
      <c r="E1437" s="33"/>
      <c r="F1437" s="33"/>
      <c r="G1437" s="35"/>
      <c r="H1437" s="35"/>
      <c r="I1437" s="29" t="str">
        <f aca="false">IF(G1437="","",G1437-H1437)</f>
        <v/>
      </c>
      <c r="J1437" s="36"/>
      <c r="K1437" s="37"/>
      <c r="L1437" s="33"/>
      <c r="M1437" s="29" t="str">
        <f aca="false">IF(G1437="","",I1437*K1437)</f>
        <v/>
      </c>
      <c r="N1437" s="32" t="str">
        <f aca="false">IF(G1437="","",IF(F1437="","Diğer",F1437))</f>
        <v/>
      </c>
    </row>
    <row r="1438" customFormat="false" ht="15" hidden="false" customHeight="false" outlineLevel="0" collapsed="false">
      <c r="A1438" s="33"/>
      <c r="B1438" s="34"/>
      <c r="C1438" s="33"/>
      <c r="D1438" s="33"/>
      <c r="E1438" s="33"/>
      <c r="F1438" s="33"/>
      <c r="G1438" s="35"/>
      <c r="H1438" s="35"/>
      <c r="I1438" s="29" t="str">
        <f aca="false">IF(G1438="","",G1438-H1438)</f>
        <v/>
      </c>
      <c r="J1438" s="36"/>
      <c r="K1438" s="37"/>
      <c r="L1438" s="33"/>
      <c r="M1438" s="29" t="str">
        <f aca="false">IF(G1438="","",I1438*K1438)</f>
        <v/>
      </c>
      <c r="N1438" s="32" t="str">
        <f aca="false">IF(G1438="","",IF(F1438="","Diğer",F1438))</f>
        <v/>
      </c>
    </row>
    <row r="1439" customFormat="false" ht="15" hidden="false" customHeight="false" outlineLevel="0" collapsed="false">
      <c r="A1439" s="33"/>
      <c r="B1439" s="34"/>
      <c r="C1439" s="33"/>
      <c r="D1439" s="33"/>
      <c r="E1439" s="33"/>
      <c r="F1439" s="33"/>
      <c r="G1439" s="35"/>
      <c r="H1439" s="35"/>
      <c r="I1439" s="29" t="str">
        <f aca="false">IF(G1439="","",G1439-H1439)</f>
        <v/>
      </c>
      <c r="J1439" s="36"/>
      <c r="K1439" s="37"/>
      <c r="L1439" s="33"/>
      <c r="M1439" s="29" t="str">
        <f aca="false">IF(G1439="","",I1439*K1439)</f>
        <v/>
      </c>
      <c r="N1439" s="32" t="str">
        <f aca="false">IF(G1439="","",IF(F1439="","Diğer",F1439))</f>
        <v/>
      </c>
    </row>
    <row r="1440" customFormat="false" ht="15" hidden="false" customHeight="false" outlineLevel="0" collapsed="false">
      <c r="A1440" s="33"/>
      <c r="B1440" s="34"/>
      <c r="C1440" s="33"/>
      <c r="D1440" s="33"/>
      <c r="E1440" s="33"/>
      <c r="F1440" s="33"/>
      <c r="G1440" s="35"/>
      <c r="H1440" s="35"/>
      <c r="I1440" s="29" t="str">
        <f aca="false">IF(G1440="","",G1440-H1440)</f>
        <v/>
      </c>
      <c r="J1440" s="36"/>
      <c r="K1440" s="37"/>
      <c r="L1440" s="33"/>
      <c r="M1440" s="29" t="str">
        <f aca="false">IF(G1440="","",I1440*K1440)</f>
        <v/>
      </c>
      <c r="N1440" s="32" t="str">
        <f aca="false">IF(G1440="","",IF(F1440="","Diğer",F1440))</f>
        <v/>
      </c>
    </row>
    <row r="1441" customFormat="false" ht="15" hidden="false" customHeight="false" outlineLevel="0" collapsed="false">
      <c r="A1441" s="33"/>
      <c r="B1441" s="34"/>
      <c r="C1441" s="33"/>
      <c r="D1441" s="33"/>
      <c r="E1441" s="33"/>
      <c r="F1441" s="33"/>
      <c r="G1441" s="35"/>
      <c r="H1441" s="35"/>
      <c r="I1441" s="29" t="str">
        <f aca="false">IF(G1441="","",G1441-H1441)</f>
        <v/>
      </c>
      <c r="J1441" s="36"/>
      <c r="K1441" s="37"/>
      <c r="L1441" s="33"/>
      <c r="M1441" s="29" t="str">
        <f aca="false">IF(G1441="","",I1441*K1441)</f>
        <v/>
      </c>
      <c r="N1441" s="32" t="str">
        <f aca="false">IF(G1441="","",IF(F1441="","Diğer",F1441))</f>
        <v/>
      </c>
    </row>
    <row r="1442" customFormat="false" ht="15" hidden="false" customHeight="false" outlineLevel="0" collapsed="false">
      <c r="A1442" s="33"/>
      <c r="B1442" s="34"/>
      <c r="C1442" s="33"/>
      <c r="D1442" s="33"/>
      <c r="E1442" s="33"/>
      <c r="F1442" s="33"/>
      <c r="G1442" s="35"/>
      <c r="H1442" s="35"/>
      <c r="I1442" s="29" t="str">
        <f aca="false">IF(G1442="","",G1442-H1442)</f>
        <v/>
      </c>
      <c r="J1442" s="36"/>
      <c r="K1442" s="37"/>
      <c r="L1442" s="33"/>
      <c r="M1442" s="29" t="str">
        <f aca="false">IF(G1442="","",I1442*K1442)</f>
        <v/>
      </c>
      <c r="N1442" s="32" t="str">
        <f aca="false">IF(G1442="","",IF(F1442="","Diğer",F1442))</f>
        <v/>
      </c>
    </row>
    <row r="1443" customFormat="false" ht="15" hidden="false" customHeight="false" outlineLevel="0" collapsed="false">
      <c r="A1443" s="33"/>
      <c r="B1443" s="34"/>
      <c r="C1443" s="33"/>
      <c r="D1443" s="33"/>
      <c r="E1443" s="33"/>
      <c r="F1443" s="33"/>
      <c r="G1443" s="35"/>
      <c r="H1443" s="35"/>
      <c r="I1443" s="29" t="str">
        <f aca="false">IF(G1443="","",G1443-H1443)</f>
        <v/>
      </c>
      <c r="J1443" s="36"/>
      <c r="K1443" s="37"/>
      <c r="L1443" s="33"/>
      <c r="M1443" s="29" t="str">
        <f aca="false">IF(G1443="","",I1443*K1443)</f>
        <v/>
      </c>
      <c r="N1443" s="32" t="str">
        <f aca="false">IF(G1443="","",IF(F1443="","Diğer",F1443))</f>
        <v/>
      </c>
    </row>
    <row r="1444" customFormat="false" ht="15" hidden="false" customHeight="false" outlineLevel="0" collapsed="false">
      <c r="A1444" s="33"/>
      <c r="B1444" s="34"/>
      <c r="C1444" s="33"/>
      <c r="D1444" s="33"/>
      <c r="E1444" s="33"/>
      <c r="F1444" s="33"/>
      <c r="G1444" s="35"/>
      <c r="H1444" s="35"/>
      <c r="I1444" s="29" t="str">
        <f aca="false">IF(G1444="","",G1444-H1444)</f>
        <v/>
      </c>
      <c r="J1444" s="36"/>
      <c r="K1444" s="37"/>
      <c r="L1444" s="33"/>
      <c r="M1444" s="29" t="str">
        <f aca="false">IF(G1444="","",I1444*K1444)</f>
        <v/>
      </c>
      <c r="N1444" s="32" t="str">
        <f aca="false">IF(G1444="","",IF(F1444="","Diğer",F1444))</f>
        <v/>
      </c>
    </row>
    <row r="1445" customFormat="false" ht="15" hidden="false" customHeight="false" outlineLevel="0" collapsed="false">
      <c r="A1445" s="33"/>
      <c r="B1445" s="34"/>
      <c r="C1445" s="33"/>
      <c r="D1445" s="33"/>
      <c r="E1445" s="33"/>
      <c r="F1445" s="33"/>
      <c r="G1445" s="35"/>
      <c r="H1445" s="35"/>
      <c r="I1445" s="29" t="str">
        <f aca="false">IF(G1445="","",G1445-H1445)</f>
        <v/>
      </c>
      <c r="J1445" s="36"/>
      <c r="K1445" s="37"/>
      <c r="L1445" s="33"/>
      <c r="M1445" s="29" t="str">
        <f aca="false">IF(G1445="","",I1445*K1445)</f>
        <v/>
      </c>
      <c r="N1445" s="32" t="str">
        <f aca="false">IF(G1445="","",IF(F1445="","Diğer",F1445))</f>
        <v/>
      </c>
    </row>
    <row r="1446" customFormat="false" ht="15" hidden="false" customHeight="false" outlineLevel="0" collapsed="false">
      <c r="A1446" s="33"/>
      <c r="B1446" s="34"/>
      <c r="C1446" s="33"/>
      <c r="D1446" s="33"/>
      <c r="E1446" s="33"/>
      <c r="F1446" s="33"/>
      <c r="G1446" s="35"/>
      <c r="H1446" s="35"/>
      <c r="I1446" s="29" t="str">
        <f aca="false">IF(G1446="","",G1446-H1446)</f>
        <v/>
      </c>
      <c r="J1446" s="36"/>
      <c r="K1446" s="37"/>
      <c r="L1446" s="33"/>
      <c r="M1446" s="29" t="str">
        <f aca="false">IF(G1446="","",I1446*K1446)</f>
        <v/>
      </c>
      <c r="N1446" s="32" t="str">
        <f aca="false">IF(G1446="","",IF(F1446="","Diğer",F1446))</f>
        <v/>
      </c>
    </row>
    <row r="1447" customFormat="false" ht="15" hidden="false" customHeight="false" outlineLevel="0" collapsed="false">
      <c r="A1447" s="33"/>
      <c r="B1447" s="34"/>
      <c r="C1447" s="33"/>
      <c r="D1447" s="33"/>
      <c r="E1447" s="33"/>
      <c r="F1447" s="33"/>
      <c r="G1447" s="35"/>
      <c r="H1447" s="35"/>
      <c r="I1447" s="29" t="str">
        <f aca="false">IF(G1447="","",G1447-H1447)</f>
        <v/>
      </c>
      <c r="J1447" s="36"/>
      <c r="K1447" s="37"/>
      <c r="L1447" s="33"/>
      <c r="M1447" s="29" t="str">
        <f aca="false">IF(G1447="","",I1447*K1447)</f>
        <v/>
      </c>
      <c r="N1447" s="32" t="str">
        <f aca="false">IF(G1447="","",IF(F1447="","Diğer",F1447))</f>
        <v/>
      </c>
    </row>
    <row r="1448" customFormat="false" ht="15" hidden="false" customHeight="false" outlineLevel="0" collapsed="false">
      <c r="A1448" s="33"/>
      <c r="B1448" s="34"/>
      <c r="C1448" s="33"/>
      <c r="D1448" s="33"/>
      <c r="E1448" s="33"/>
      <c r="F1448" s="33"/>
      <c r="G1448" s="35"/>
      <c r="H1448" s="35"/>
      <c r="I1448" s="29" t="str">
        <f aca="false">IF(G1448="","",G1448-H1448)</f>
        <v/>
      </c>
      <c r="J1448" s="36"/>
      <c r="K1448" s="37"/>
      <c r="L1448" s="33"/>
      <c r="M1448" s="29" t="str">
        <f aca="false">IF(G1448="","",I1448*K1448)</f>
        <v/>
      </c>
      <c r="N1448" s="32" t="str">
        <f aca="false">IF(G1448="","",IF(F1448="","Diğer",F1448))</f>
        <v/>
      </c>
    </row>
    <row r="1449" customFormat="false" ht="15" hidden="false" customHeight="false" outlineLevel="0" collapsed="false">
      <c r="A1449" s="33"/>
      <c r="B1449" s="34"/>
      <c r="C1449" s="33"/>
      <c r="D1449" s="33"/>
      <c r="E1449" s="33"/>
      <c r="F1449" s="33"/>
      <c r="G1449" s="35"/>
      <c r="H1449" s="35"/>
      <c r="I1449" s="29" t="str">
        <f aca="false">IF(G1449="","",G1449-H1449)</f>
        <v/>
      </c>
      <c r="J1449" s="36"/>
      <c r="K1449" s="37"/>
      <c r="L1449" s="33"/>
      <c r="M1449" s="29" t="str">
        <f aca="false">IF(G1449="","",I1449*K1449)</f>
        <v/>
      </c>
      <c r="N1449" s="32" t="str">
        <f aca="false">IF(G1449="","",IF(F1449="","Diğer",F1449))</f>
        <v/>
      </c>
    </row>
    <row r="1450" customFormat="false" ht="15" hidden="false" customHeight="false" outlineLevel="0" collapsed="false">
      <c r="A1450" s="33"/>
      <c r="B1450" s="34"/>
      <c r="C1450" s="33"/>
      <c r="D1450" s="33"/>
      <c r="E1450" s="33"/>
      <c r="F1450" s="33"/>
      <c r="G1450" s="35"/>
      <c r="H1450" s="35"/>
      <c r="I1450" s="29" t="str">
        <f aca="false">IF(G1450="","",G1450-H1450)</f>
        <v/>
      </c>
      <c r="J1450" s="36"/>
      <c r="K1450" s="37"/>
      <c r="L1450" s="33"/>
      <c r="M1450" s="29" t="str">
        <f aca="false">IF(G1450="","",I1450*K1450)</f>
        <v/>
      </c>
      <c r="N1450" s="32" t="str">
        <f aca="false">IF(G1450="","",IF(F1450="","Diğer",F1450))</f>
        <v/>
      </c>
    </row>
    <row r="1451" customFormat="false" ht="15" hidden="false" customHeight="false" outlineLevel="0" collapsed="false">
      <c r="A1451" s="33"/>
      <c r="B1451" s="34"/>
      <c r="C1451" s="33"/>
      <c r="D1451" s="33"/>
      <c r="E1451" s="33"/>
      <c r="F1451" s="33"/>
      <c r="G1451" s="35"/>
      <c r="H1451" s="35"/>
      <c r="I1451" s="29" t="str">
        <f aca="false">IF(G1451="","",G1451-H1451)</f>
        <v/>
      </c>
      <c r="J1451" s="36"/>
      <c r="K1451" s="37"/>
      <c r="L1451" s="33"/>
      <c r="M1451" s="29" t="str">
        <f aca="false">IF(G1451="","",I1451*K1451)</f>
        <v/>
      </c>
      <c r="N1451" s="32" t="str">
        <f aca="false">IF(G1451="","",IF(F1451="","Diğer",F1451))</f>
        <v/>
      </c>
    </row>
    <row r="1452" customFormat="false" ht="15" hidden="false" customHeight="false" outlineLevel="0" collapsed="false">
      <c r="A1452" s="33"/>
      <c r="B1452" s="34"/>
      <c r="C1452" s="33"/>
      <c r="D1452" s="33"/>
      <c r="E1452" s="33"/>
      <c r="F1452" s="33"/>
      <c r="G1452" s="35"/>
      <c r="H1452" s="35"/>
      <c r="I1452" s="29" t="str">
        <f aca="false">IF(G1452="","",G1452-H1452)</f>
        <v/>
      </c>
      <c r="J1452" s="36"/>
      <c r="K1452" s="37"/>
      <c r="L1452" s="33"/>
      <c r="M1452" s="29" t="str">
        <f aca="false">IF(G1452="","",I1452*K1452)</f>
        <v/>
      </c>
      <c r="N1452" s="32" t="str">
        <f aca="false">IF(G1452="","",IF(F1452="","Diğer",F1452))</f>
        <v/>
      </c>
    </row>
    <row r="1453" customFormat="false" ht="15" hidden="false" customHeight="false" outlineLevel="0" collapsed="false">
      <c r="A1453" s="33"/>
      <c r="B1453" s="34"/>
      <c r="C1453" s="33"/>
      <c r="D1453" s="33"/>
      <c r="E1453" s="33"/>
      <c r="F1453" s="33"/>
      <c r="G1453" s="35"/>
      <c r="H1453" s="35"/>
      <c r="I1453" s="29" t="str">
        <f aca="false">IF(G1453="","",G1453-H1453)</f>
        <v/>
      </c>
      <c r="J1453" s="36"/>
      <c r="K1453" s="37"/>
      <c r="L1453" s="33"/>
      <c r="M1453" s="29" t="str">
        <f aca="false">IF(G1453="","",I1453*K1453)</f>
        <v/>
      </c>
      <c r="N1453" s="32" t="str">
        <f aca="false">IF(G1453="","",IF(F1453="","Diğer",F1453))</f>
        <v/>
      </c>
    </row>
    <row r="1454" customFormat="false" ht="15" hidden="false" customHeight="false" outlineLevel="0" collapsed="false">
      <c r="A1454" s="33"/>
      <c r="B1454" s="34"/>
      <c r="C1454" s="33"/>
      <c r="D1454" s="33"/>
      <c r="E1454" s="33"/>
      <c r="F1454" s="33"/>
      <c r="G1454" s="35"/>
      <c r="H1454" s="35"/>
      <c r="I1454" s="29" t="str">
        <f aca="false">IF(G1454="","",G1454-H1454)</f>
        <v/>
      </c>
      <c r="J1454" s="36"/>
      <c r="K1454" s="37"/>
      <c r="L1454" s="33"/>
      <c r="M1454" s="29" t="str">
        <f aca="false">IF(G1454="","",I1454*K1454)</f>
        <v/>
      </c>
      <c r="N1454" s="32" t="str">
        <f aca="false">IF(G1454="","",IF(F1454="","Diğer",F1454))</f>
        <v/>
      </c>
    </row>
    <row r="1455" customFormat="false" ht="15" hidden="false" customHeight="false" outlineLevel="0" collapsed="false">
      <c r="A1455" s="33"/>
      <c r="B1455" s="34"/>
      <c r="C1455" s="33"/>
      <c r="D1455" s="33"/>
      <c r="E1455" s="33"/>
      <c r="F1455" s="33"/>
      <c r="G1455" s="35"/>
      <c r="H1455" s="35"/>
      <c r="I1455" s="29" t="str">
        <f aca="false">IF(G1455="","",G1455-H1455)</f>
        <v/>
      </c>
      <c r="J1455" s="36"/>
      <c r="K1455" s="37"/>
      <c r="L1455" s="33"/>
      <c r="M1455" s="29" t="str">
        <f aca="false">IF(G1455="","",I1455*K1455)</f>
        <v/>
      </c>
      <c r="N1455" s="32" t="str">
        <f aca="false">IF(G1455="","",IF(F1455="","Diğer",F1455))</f>
        <v/>
      </c>
    </row>
    <row r="1456" customFormat="false" ht="15" hidden="false" customHeight="false" outlineLevel="0" collapsed="false">
      <c r="A1456" s="33"/>
      <c r="B1456" s="34"/>
      <c r="C1456" s="33"/>
      <c r="D1456" s="33"/>
      <c r="E1456" s="33"/>
      <c r="F1456" s="33"/>
      <c r="G1456" s="35"/>
      <c r="H1456" s="35"/>
      <c r="I1456" s="29" t="str">
        <f aca="false">IF(G1456="","",G1456-H1456)</f>
        <v/>
      </c>
      <c r="J1456" s="36"/>
      <c r="K1456" s="37"/>
      <c r="L1456" s="33"/>
      <c r="M1456" s="29" t="str">
        <f aca="false">IF(G1456="","",I1456*K1456)</f>
        <v/>
      </c>
      <c r="N1456" s="32" t="str">
        <f aca="false">IF(G1456="","",IF(F1456="","Diğer",F1456))</f>
        <v/>
      </c>
    </row>
    <row r="1457" customFormat="false" ht="15" hidden="false" customHeight="false" outlineLevel="0" collapsed="false">
      <c r="A1457" s="33"/>
      <c r="B1457" s="34"/>
      <c r="C1457" s="33"/>
      <c r="D1457" s="33"/>
      <c r="E1457" s="33"/>
      <c r="F1457" s="33"/>
      <c r="G1457" s="35"/>
      <c r="H1457" s="35"/>
      <c r="I1457" s="29" t="str">
        <f aca="false">IF(G1457="","",G1457-H1457)</f>
        <v/>
      </c>
      <c r="J1457" s="36"/>
      <c r="K1457" s="37"/>
      <c r="L1457" s="33"/>
      <c r="M1457" s="29" t="str">
        <f aca="false">IF(G1457="","",I1457*K1457)</f>
        <v/>
      </c>
      <c r="N1457" s="32" t="str">
        <f aca="false">IF(G1457="","",IF(F1457="","Diğer",F1457))</f>
        <v/>
      </c>
    </row>
    <row r="1458" customFormat="false" ht="15" hidden="false" customHeight="false" outlineLevel="0" collapsed="false">
      <c r="A1458" s="33"/>
      <c r="B1458" s="34"/>
      <c r="C1458" s="33"/>
      <c r="D1458" s="33"/>
      <c r="E1458" s="33"/>
      <c r="F1458" s="33"/>
      <c r="G1458" s="35"/>
      <c r="H1458" s="35"/>
      <c r="I1458" s="29" t="str">
        <f aca="false">IF(G1458="","",G1458-H1458)</f>
        <v/>
      </c>
      <c r="J1458" s="36"/>
      <c r="K1458" s="37"/>
      <c r="L1458" s="33"/>
      <c r="M1458" s="29" t="str">
        <f aca="false">IF(G1458="","",I1458*K1458)</f>
        <v/>
      </c>
      <c r="N1458" s="32" t="str">
        <f aca="false">IF(G1458="","",IF(F1458="","Diğer",F1458))</f>
        <v/>
      </c>
    </row>
    <row r="1459" customFormat="false" ht="15" hidden="false" customHeight="false" outlineLevel="0" collapsed="false">
      <c r="A1459" s="33"/>
      <c r="B1459" s="34"/>
      <c r="C1459" s="33"/>
      <c r="D1459" s="33"/>
      <c r="E1459" s="33"/>
      <c r="F1459" s="33"/>
      <c r="G1459" s="35"/>
      <c r="H1459" s="35"/>
      <c r="I1459" s="29" t="str">
        <f aca="false">IF(G1459="","",G1459-H1459)</f>
        <v/>
      </c>
      <c r="J1459" s="36"/>
      <c r="K1459" s="37"/>
      <c r="L1459" s="33"/>
      <c r="M1459" s="29" t="str">
        <f aca="false">IF(G1459="","",I1459*K1459)</f>
        <v/>
      </c>
      <c r="N1459" s="32" t="str">
        <f aca="false">IF(G1459="","",IF(F1459="","Diğer",F1459))</f>
        <v/>
      </c>
    </row>
    <row r="1460" customFormat="false" ht="15" hidden="false" customHeight="false" outlineLevel="0" collapsed="false">
      <c r="A1460" s="33"/>
      <c r="B1460" s="34"/>
      <c r="C1460" s="33"/>
      <c r="D1460" s="33"/>
      <c r="E1460" s="33"/>
      <c r="F1460" s="33"/>
      <c r="G1460" s="35"/>
      <c r="H1460" s="35"/>
      <c r="I1460" s="29" t="str">
        <f aca="false">IF(G1460="","",G1460-H1460)</f>
        <v/>
      </c>
      <c r="J1460" s="36"/>
      <c r="K1460" s="37"/>
      <c r="L1460" s="33"/>
      <c r="M1460" s="29" t="str">
        <f aca="false">IF(G1460="","",I1460*K1460)</f>
        <v/>
      </c>
      <c r="N1460" s="32" t="str">
        <f aca="false">IF(G1460="","",IF(F1460="","Diğer",F1460))</f>
        <v/>
      </c>
    </row>
    <row r="1461" customFormat="false" ht="15" hidden="false" customHeight="false" outlineLevel="0" collapsed="false">
      <c r="A1461" s="33"/>
      <c r="B1461" s="34"/>
      <c r="C1461" s="33"/>
      <c r="D1461" s="33"/>
      <c r="E1461" s="33"/>
      <c r="F1461" s="33"/>
      <c r="G1461" s="35"/>
      <c r="H1461" s="35"/>
      <c r="I1461" s="29" t="str">
        <f aca="false">IF(G1461="","",G1461-H1461)</f>
        <v/>
      </c>
      <c r="J1461" s="36"/>
      <c r="K1461" s="37"/>
      <c r="L1461" s="33"/>
      <c r="M1461" s="29" t="str">
        <f aca="false">IF(G1461="","",I1461*K1461)</f>
        <v/>
      </c>
      <c r="N1461" s="32" t="str">
        <f aca="false">IF(G1461="","",IF(F1461="","Diğer",F1461))</f>
        <v/>
      </c>
    </row>
    <row r="1462" customFormat="false" ht="15" hidden="false" customHeight="false" outlineLevel="0" collapsed="false">
      <c r="A1462" s="33"/>
      <c r="B1462" s="34"/>
      <c r="C1462" s="33"/>
      <c r="D1462" s="33"/>
      <c r="E1462" s="33"/>
      <c r="F1462" s="33"/>
      <c r="G1462" s="35"/>
      <c r="H1462" s="35"/>
      <c r="I1462" s="29" t="str">
        <f aca="false">IF(G1462="","",G1462-H1462)</f>
        <v/>
      </c>
      <c r="J1462" s="36"/>
      <c r="K1462" s="37"/>
      <c r="L1462" s="33"/>
      <c r="M1462" s="29" t="str">
        <f aca="false">IF(G1462="","",I1462*K1462)</f>
        <v/>
      </c>
      <c r="N1462" s="32" t="str">
        <f aca="false">IF(G1462="","",IF(F1462="","Diğer",F1462))</f>
        <v/>
      </c>
    </row>
    <row r="1463" customFormat="false" ht="15" hidden="false" customHeight="false" outlineLevel="0" collapsed="false">
      <c r="A1463" s="33"/>
      <c r="B1463" s="34"/>
      <c r="C1463" s="33"/>
      <c r="D1463" s="33"/>
      <c r="E1463" s="33"/>
      <c r="F1463" s="33"/>
      <c r="G1463" s="35"/>
      <c r="H1463" s="35"/>
      <c r="I1463" s="29" t="str">
        <f aca="false">IF(G1463="","",G1463-H1463)</f>
        <v/>
      </c>
      <c r="J1463" s="36"/>
      <c r="K1463" s="37"/>
      <c r="L1463" s="33"/>
      <c r="M1463" s="29" t="str">
        <f aca="false">IF(G1463="","",I1463*K1463)</f>
        <v/>
      </c>
      <c r="N1463" s="32" t="str">
        <f aca="false">IF(G1463="","",IF(F1463="","Diğer",F1463))</f>
        <v/>
      </c>
    </row>
    <row r="1464" customFormat="false" ht="15" hidden="false" customHeight="false" outlineLevel="0" collapsed="false">
      <c r="A1464" s="33"/>
      <c r="B1464" s="34"/>
      <c r="C1464" s="33"/>
      <c r="D1464" s="33"/>
      <c r="E1464" s="33"/>
      <c r="F1464" s="33"/>
      <c r="G1464" s="35"/>
      <c r="H1464" s="35"/>
      <c r="I1464" s="29" t="str">
        <f aca="false">IF(G1464="","",G1464-H1464)</f>
        <v/>
      </c>
      <c r="J1464" s="36"/>
      <c r="K1464" s="37"/>
      <c r="L1464" s="33"/>
      <c r="M1464" s="29" t="str">
        <f aca="false">IF(G1464="","",I1464*K1464)</f>
        <v/>
      </c>
      <c r="N1464" s="32" t="str">
        <f aca="false">IF(G1464="","",IF(F1464="","Diğer",F1464))</f>
        <v/>
      </c>
    </row>
    <row r="1465" customFormat="false" ht="15" hidden="false" customHeight="false" outlineLevel="0" collapsed="false">
      <c r="A1465" s="33"/>
      <c r="B1465" s="34"/>
      <c r="C1465" s="33"/>
      <c r="D1465" s="33"/>
      <c r="E1465" s="33"/>
      <c r="F1465" s="33"/>
      <c r="G1465" s="35"/>
      <c r="H1465" s="35"/>
      <c r="I1465" s="29" t="str">
        <f aca="false">IF(G1465="","",G1465-H1465)</f>
        <v/>
      </c>
      <c r="J1465" s="36"/>
      <c r="K1465" s="37"/>
      <c r="L1465" s="33"/>
      <c r="M1465" s="29" t="str">
        <f aca="false">IF(G1465="","",I1465*K1465)</f>
        <v/>
      </c>
      <c r="N1465" s="32" t="str">
        <f aca="false">IF(G1465="","",IF(F1465="","Diğer",F1465))</f>
        <v/>
      </c>
    </row>
    <row r="1466" customFormat="false" ht="15" hidden="false" customHeight="false" outlineLevel="0" collapsed="false">
      <c r="A1466" s="33"/>
      <c r="B1466" s="34"/>
      <c r="C1466" s="33"/>
      <c r="D1466" s="33"/>
      <c r="E1466" s="33"/>
      <c r="F1466" s="33"/>
      <c r="G1466" s="35"/>
      <c r="H1466" s="35"/>
      <c r="I1466" s="29" t="str">
        <f aca="false">IF(G1466="","",G1466-H1466)</f>
        <v/>
      </c>
      <c r="J1466" s="36"/>
      <c r="K1466" s="37"/>
      <c r="L1466" s="33"/>
      <c r="M1466" s="29" t="str">
        <f aca="false">IF(G1466="","",I1466*K1466)</f>
        <v/>
      </c>
      <c r="N1466" s="32" t="str">
        <f aca="false">IF(G1466="","",IF(F1466="","Diğer",F1466))</f>
        <v/>
      </c>
    </row>
    <row r="1467" customFormat="false" ht="15" hidden="false" customHeight="false" outlineLevel="0" collapsed="false">
      <c r="A1467" s="33"/>
      <c r="B1467" s="34"/>
      <c r="C1467" s="33"/>
      <c r="D1467" s="33"/>
      <c r="E1467" s="33"/>
      <c r="F1467" s="33"/>
      <c r="G1467" s="35"/>
      <c r="H1467" s="35"/>
      <c r="I1467" s="29" t="str">
        <f aca="false">IF(G1467="","",G1467-H1467)</f>
        <v/>
      </c>
      <c r="J1467" s="36"/>
      <c r="K1467" s="37"/>
      <c r="L1467" s="33"/>
      <c r="M1467" s="29" t="str">
        <f aca="false">IF(G1467="","",I1467*K1467)</f>
        <v/>
      </c>
      <c r="N1467" s="32" t="str">
        <f aca="false">IF(G1467="","",IF(F1467="","Diğer",F1467))</f>
        <v/>
      </c>
    </row>
    <row r="1468" customFormat="false" ht="15" hidden="false" customHeight="false" outlineLevel="0" collapsed="false">
      <c r="A1468" s="33"/>
      <c r="B1468" s="34"/>
      <c r="C1468" s="33"/>
      <c r="D1468" s="33"/>
      <c r="E1468" s="33"/>
      <c r="F1468" s="33"/>
      <c r="G1468" s="35"/>
      <c r="H1468" s="35"/>
      <c r="I1468" s="29" t="str">
        <f aca="false">IF(G1468="","",G1468-H1468)</f>
        <v/>
      </c>
      <c r="J1468" s="36"/>
      <c r="K1468" s="37"/>
      <c r="L1468" s="33"/>
      <c r="M1468" s="29" t="str">
        <f aca="false">IF(G1468="","",I1468*K1468)</f>
        <v/>
      </c>
      <c r="N1468" s="32" t="str">
        <f aca="false">IF(G1468="","",IF(F1468="","Diğer",F1468))</f>
        <v/>
      </c>
    </row>
    <row r="1469" customFormat="false" ht="15" hidden="false" customHeight="false" outlineLevel="0" collapsed="false">
      <c r="A1469" s="33"/>
      <c r="B1469" s="34"/>
      <c r="C1469" s="33"/>
      <c r="D1469" s="33"/>
      <c r="E1469" s="33"/>
      <c r="F1469" s="33"/>
      <c r="G1469" s="35"/>
      <c r="H1469" s="35"/>
      <c r="I1469" s="29" t="str">
        <f aca="false">IF(G1469="","",G1469-H1469)</f>
        <v/>
      </c>
      <c r="J1469" s="36"/>
      <c r="K1469" s="37"/>
      <c r="L1469" s="33"/>
      <c r="M1469" s="29" t="str">
        <f aca="false">IF(G1469="","",I1469*K1469)</f>
        <v/>
      </c>
      <c r="N1469" s="32" t="str">
        <f aca="false">IF(G1469="","",IF(F1469="","Diğer",F1469))</f>
        <v/>
      </c>
    </row>
    <row r="1470" customFormat="false" ht="15" hidden="false" customHeight="false" outlineLevel="0" collapsed="false">
      <c r="A1470" s="33"/>
      <c r="B1470" s="34"/>
      <c r="C1470" s="33"/>
      <c r="D1470" s="33"/>
      <c r="E1470" s="33"/>
      <c r="F1470" s="33"/>
      <c r="G1470" s="35"/>
      <c r="H1470" s="35"/>
      <c r="I1470" s="29" t="str">
        <f aca="false">IF(G1470="","",G1470-H1470)</f>
        <v/>
      </c>
      <c r="J1470" s="36"/>
      <c r="K1470" s="37"/>
      <c r="L1470" s="33"/>
      <c r="M1470" s="29" t="str">
        <f aca="false">IF(G1470="","",I1470*K1470)</f>
        <v/>
      </c>
      <c r="N1470" s="32" t="str">
        <f aca="false">IF(G1470="","",IF(F1470="","Diğer",F1470))</f>
        <v/>
      </c>
    </row>
    <row r="1471" customFormat="false" ht="15" hidden="false" customHeight="false" outlineLevel="0" collapsed="false">
      <c r="A1471" s="33"/>
      <c r="B1471" s="34"/>
      <c r="C1471" s="33"/>
      <c r="D1471" s="33"/>
      <c r="E1471" s="33"/>
      <c r="F1471" s="33"/>
      <c r="G1471" s="35"/>
      <c r="H1471" s="35"/>
      <c r="I1471" s="29" t="str">
        <f aca="false">IF(G1471="","",G1471-H1471)</f>
        <v/>
      </c>
      <c r="J1471" s="36"/>
      <c r="K1471" s="37"/>
      <c r="L1471" s="33"/>
      <c r="M1471" s="29" t="str">
        <f aca="false">IF(G1471="","",I1471*K1471)</f>
        <v/>
      </c>
      <c r="N1471" s="32" t="str">
        <f aca="false">IF(G1471="","",IF(F1471="","Diğer",F1471))</f>
        <v/>
      </c>
    </row>
    <row r="1472" customFormat="false" ht="15" hidden="false" customHeight="false" outlineLevel="0" collapsed="false">
      <c r="A1472" s="33"/>
      <c r="B1472" s="34"/>
      <c r="C1472" s="33"/>
      <c r="D1472" s="33"/>
      <c r="E1472" s="33"/>
      <c r="F1472" s="33"/>
      <c r="G1472" s="35"/>
      <c r="H1472" s="35"/>
      <c r="I1472" s="29" t="str">
        <f aca="false">IF(G1472="","",G1472-H1472)</f>
        <v/>
      </c>
      <c r="J1472" s="36"/>
      <c r="K1472" s="37"/>
      <c r="L1472" s="33"/>
      <c r="M1472" s="29" t="str">
        <f aca="false">IF(G1472="","",I1472*K1472)</f>
        <v/>
      </c>
      <c r="N1472" s="32" t="str">
        <f aca="false">IF(G1472="","",IF(F1472="","Diğer",F1472))</f>
        <v/>
      </c>
    </row>
    <row r="1473" customFormat="false" ht="15" hidden="false" customHeight="false" outlineLevel="0" collapsed="false">
      <c r="A1473" s="33"/>
      <c r="B1473" s="34"/>
      <c r="C1473" s="33"/>
      <c r="D1473" s="33"/>
      <c r="E1473" s="33"/>
      <c r="F1473" s="33"/>
      <c r="G1473" s="35"/>
      <c r="H1473" s="35"/>
      <c r="I1473" s="29" t="str">
        <f aca="false">IF(G1473="","",G1473-H1473)</f>
        <v/>
      </c>
      <c r="J1473" s="36"/>
      <c r="K1473" s="37"/>
      <c r="L1473" s="33"/>
      <c r="M1473" s="29" t="str">
        <f aca="false">IF(G1473="","",I1473*K1473)</f>
        <v/>
      </c>
      <c r="N1473" s="32" t="str">
        <f aca="false">IF(G1473="","",IF(F1473="","Diğer",F1473))</f>
        <v/>
      </c>
    </row>
    <row r="1474" customFormat="false" ht="15" hidden="false" customHeight="false" outlineLevel="0" collapsed="false">
      <c r="A1474" s="33"/>
      <c r="B1474" s="34"/>
      <c r="C1474" s="33"/>
      <c r="D1474" s="33"/>
      <c r="E1474" s="33"/>
      <c r="F1474" s="33"/>
      <c r="G1474" s="35"/>
      <c r="H1474" s="35"/>
      <c r="I1474" s="29" t="str">
        <f aca="false">IF(G1474="","",G1474-H1474)</f>
        <v/>
      </c>
      <c r="J1474" s="36"/>
      <c r="K1474" s="37"/>
      <c r="L1474" s="33"/>
      <c r="M1474" s="29" t="str">
        <f aca="false">IF(G1474="","",I1474*K1474)</f>
        <v/>
      </c>
      <c r="N1474" s="32" t="str">
        <f aca="false">IF(G1474="","",IF(F1474="","Diğer",F1474))</f>
        <v/>
      </c>
    </row>
    <row r="1475" customFormat="false" ht="15" hidden="false" customHeight="false" outlineLevel="0" collapsed="false">
      <c r="A1475" s="33"/>
      <c r="B1475" s="34"/>
      <c r="C1475" s="33"/>
      <c r="D1475" s="33"/>
      <c r="E1475" s="33"/>
      <c r="F1475" s="33"/>
      <c r="G1475" s="35"/>
      <c r="H1475" s="35"/>
      <c r="I1475" s="29" t="str">
        <f aca="false">IF(G1475="","",G1475-H1475)</f>
        <v/>
      </c>
      <c r="J1475" s="36"/>
      <c r="K1475" s="37"/>
      <c r="L1475" s="33"/>
      <c r="M1475" s="29" t="str">
        <f aca="false">IF(G1475="","",I1475*K1475)</f>
        <v/>
      </c>
      <c r="N1475" s="32" t="str">
        <f aca="false">IF(G1475="","",IF(F1475="","Diğer",F1475))</f>
        <v/>
      </c>
    </row>
    <row r="1476" customFormat="false" ht="15" hidden="false" customHeight="false" outlineLevel="0" collapsed="false">
      <c r="A1476" s="33"/>
      <c r="B1476" s="34"/>
      <c r="C1476" s="33"/>
      <c r="D1476" s="33"/>
      <c r="E1476" s="33"/>
      <c r="F1476" s="33"/>
      <c r="G1476" s="35"/>
      <c r="H1476" s="35"/>
      <c r="I1476" s="29" t="str">
        <f aca="false">IF(G1476="","",G1476-H1476)</f>
        <v/>
      </c>
      <c r="J1476" s="36"/>
      <c r="K1476" s="37"/>
      <c r="L1476" s="33"/>
      <c r="M1476" s="29" t="str">
        <f aca="false">IF(G1476="","",I1476*K1476)</f>
        <v/>
      </c>
      <c r="N1476" s="32" t="str">
        <f aca="false">IF(G1476="","",IF(F1476="","Diğer",F1476))</f>
        <v/>
      </c>
    </row>
    <row r="1477" customFormat="false" ht="15" hidden="false" customHeight="false" outlineLevel="0" collapsed="false">
      <c r="A1477" s="33"/>
      <c r="B1477" s="34"/>
      <c r="C1477" s="33"/>
      <c r="D1477" s="33"/>
      <c r="E1477" s="33"/>
      <c r="F1477" s="33"/>
      <c r="G1477" s="35"/>
      <c r="H1477" s="35"/>
      <c r="I1477" s="29" t="str">
        <f aca="false">IF(G1477="","",G1477-H1477)</f>
        <v/>
      </c>
      <c r="J1477" s="36"/>
      <c r="K1477" s="37"/>
      <c r="L1477" s="33"/>
      <c r="M1477" s="29" t="str">
        <f aca="false">IF(G1477="","",I1477*K1477)</f>
        <v/>
      </c>
      <c r="N1477" s="32" t="str">
        <f aca="false">IF(G1477="","",IF(F1477="","Diğer",F1477))</f>
        <v/>
      </c>
    </row>
    <row r="1478" customFormat="false" ht="15" hidden="false" customHeight="false" outlineLevel="0" collapsed="false">
      <c r="A1478" s="33"/>
      <c r="B1478" s="34"/>
      <c r="C1478" s="33"/>
      <c r="D1478" s="33"/>
      <c r="E1478" s="33"/>
      <c r="F1478" s="33"/>
      <c r="G1478" s="35"/>
      <c r="H1478" s="35"/>
      <c r="I1478" s="29" t="str">
        <f aca="false">IF(G1478="","",G1478-H1478)</f>
        <v/>
      </c>
      <c r="J1478" s="36"/>
      <c r="K1478" s="37"/>
      <c r="L1478" s="33"/>
      <c r="M1478" s="29" t="str">
        <f aca="false">IF(G1478="","",I1478*K1478)</f>
        <v/>
      </c>
      <c r="N1478" s="32" t="str">
        <f aca="false">IF(G1478="","",IF(F1478="","Diğer",F1478))</f>
        <v/>
      </c>
    </row>
    <row r="1479" customFormat="false" ht="15" hidden="false" customHeight="false" outlineLevel="0" collapsed="false">
      <c r="A1479" s="33"/>
      <c r="B1479" s="34"/>
      <c r="C1479" s="33"/>
      <c r="D1479" s="33"/>
      <c r="E1479" s="33"/>
      <c r="F1479" s="33"/>
      <c r="G1479" s="35"/>
      <c r="H1479" s="35"/>
      <c r="I1479" s="29" t="str">
        <f aca="false">IF(G1479="","",G1479-H1479)</f>
        <v/>
      </c>
      <c r="J1479" s="36"/>
      <c r="K1479" s="37"/>
      <c r="L1479" s="33"/>
      <c r="M1479" s="29" t="str">
        <f aca="false">IF(G1479="","",I1479*K1479)</f>
        <v/>
      </c>
      <c r="N1479" s="32" t="str">
        <f aca="false">IF(G1479="","",IF(F1479="","Diğer",F1479))</f>
        <v/>
      </c>
    </row>
    <row r="1480" customFormat="false" ht="15" hidden="false" customHeight="false" outlineLevel="0" collapsed="false">
      <c r="A1480" s="33"/>
      <c r="B1480" s="34"/>
      <c r="C1480" s="33"/>
      <c r="D1480" s="33"/>
      <c r="E1480" s="33"/>
      <c r="F1480" s="33"/>
      <c r="G1480" s="35"/>
      <c r="H1480" s="35"/>
      <c r="I1480" s="29" t="str">
        <f aca="false">IF(G1480="","",G1480-H1480)</f>
        <v/>
      </c>
      <c r="J1480" s="36"/>
      <c r="K1480" s="37"/>
      <c r="L1480" s="33"/>
      <c r="M1480" s="29" t="str">
        <f aca="false">IF(G1480="","",I1480*K1480)</f>
        <v/>
      </c>
      <c r="N1480" s="32" t="str">
        <f aca="false">IF(G1480="","",IF(F1480="","Diğer",F1480))</f>
        <v/>
      </c>
    </row>
    <row r="1481" customFormat="false" ht="15" hidden="false" customHeight="false" outlineLevel="0" collapsed="false">
      <c r="A1481" s="33"/>
      <c r="B1481" s="34"/>
      <c r="C1481" s="33"/>
      <c r="D1481" s="33"/>
      <c r="E1481" s="33"/>
      <c r="F1481" s="33"/>
      <c r="G1481" s="35"/>
      <c r="H1481" s="35"/>
      <c r="I1481" s="29" t="str">
        <f aca="false">IF(G1481="","",G1481-H1481)</f>
        <v/>
      </c>
      <c r="J1481" s="36"/>
      <c r="K1481" s="37"/>
      <c r="L1481" s="33"/>
      <c r="M1481" s="29" t="str">
        <f aca="false">IF(G1481="","",I1481*K1481)</f>
        <v/>
      </c>
      <c r="N1481" s="32" t="str">
        <f aca="false">IF(G1481="","",IF(F1481="","Diğer",F1481))</f>
        <v/>
      </c>
    </row>
    <row r="1482" customFormat="false" ht="15" hidden="false" customHeight="false" outlineLevel="0" collapsed="false">
      <c r="A1482" s="33"/>
      <c r="B1482" s="34"/>
      <c r="C1482" s="33"/>
      <c r="D1482" s="33"/>
      <c r="E1482" s="33"/>
      <c r="F1482" s="33"/>
      <c r="G1482" s="35"/>
      <c r="H1482" s="35"/>
      <c r="I1482" s="29" t="str">
        <f aca="false">IF(G1482="","",G1482-H1482)</f>
        <v/>
      </c>
      <c r="J1482" s="36"/>
      <c r="K1482" s="37"/>
      <c r="L1482" s="33"/>
      <c r="M1482" s="29" t="str">
        <f aca="false">IF(G1482="","",I1482*K1482)</f>
        <v/>
      </c>
      <c r="N1482" s="32" t="str">
        <f aca="false">IF(G1482="","",IF(F1482="","Diğer",F1482))</f>
        <v/>
      </c>
    </row>
    <row r="1483" customFormat="false" ht="15" hidden="false" customHeight="false" outlineLevel="0" collapsed="false">
      <c r="A1483" s="33"/>
      <c r="B1483" s="34"/>
      <c r="C1483" s="33"/>
      <c r="D1483" s="33"/>
      <c r="E1483" s="33"/>
      <c r="F1483" s="33"/>
      <c r="G1483" s="35"/>
      <c r="H1483" s="35"/>
      <c r="I1483" s="29" t="str">
        <f aca="false">IF(G1483="","",G1483-H1483)</f>
        <v/>
      </c>
      <c r="J1483" s="36"/>
      <c r="K1483" s="37"/>
      <c r="L1483" s="33"/>
      <c r="M1483" s="29" t="str">
        <f aca="false">IF(G1483="","",I1483*K1483)</f>
        <v/>
      </c>
      <c r="N1483" s="32" t="str">
        <f aca="false">IF(G1483="","",IF(F1483="","Diğer",F1483))</f>
        <v/>
      </c>
    </row>
    <row r="1484" customFormat="false" ht="15" hidden="false" customHeight="false" outlineLevel="0" collapsed="false">
      <c r="A1484" s="33"/>
      <c r="B1484" s="34"/>
      <c r="C1484" s="33"/>
      <c r="D1484" s="33"/>
      <c r="E1484" s="33"/>
      <c r="F1484" s="33"/>
      <c r="G1484" s="35"/>
      <c r="H1484" s="35"/>
      <c r="I1484" s="29" t="str">
        <f aca="false">IF(G1484="","",G1484-H1484)</f>
        <v/>
      </c>
      <c r="J1484" s="36"/>
      <c r="K1484" s="37"/>
      <c r="L1484" s="33"/>
      <c r="M1484" s="29" t="str">
        <f aca="false">IF(G1484="","",I1484*K1484)</f>
        <v/>
      </c>
      <c r="N1484" s="32" t="str">
        <f aca="false">IF(G1484="","",IF(F1484="","Diğer",F1484))</f>
        <v/>
      </c>
    </row>
    <row r="1485" customFormat="false" ht="15" hidden="false" customHeight="false" outlineLevel="0" collapsed="false">
      <c r="A1485" s="33"/>
      <c r="B1485" s="34"/>
      <c r="C1485" s="33"/>
      <c r="D1485" s="33"/>
      <c r="E1485" s="33"/>
      <c r="F1485" s="33"/>
      <c r="G1485" s="35"/>
      <c r="H1485" s="35"/>
      <c r="I1485" s="29" t="str">
        <f aca="false">IF(G1485="","",G1485-H1485)</f>
        <v/>
      </c>
      <c r="J1485" s="36"/>
      <c r="K1485" s="37"/>
      <c r="L1485" s="33"/>
      <c r="M1485" s="29" t="str">
        <f aca="false">IF(G1485="","",I1485*K1485)</f>
        <v/>
      </c>
      <c r="N1485" s="32" t="str">
        <f aca="false">IF(G1485="","",IF(F1485="","Diğer",F1485))</f>
        <v/>
      </c>
    </row>
    <row r="1486" customFormat="false" ht="15" hidden="false" customHeight="false" outlineLevel="0" collapsed="false">
      <c r="A1486" s="33"/>
      <c r="B1486" s="34"/>
      <c r="C1486" s="33"/>
      <c r="D1486" s="33"/>
      <c r="E1486" s="33"/>
      <c r="F1486" s="33"/>
      <c r="G1486" s="35"/>
      <c r="H1486" s="35"/>
      <c r="I1486" s="29" t="str">
        <f aca="false">IF(G1486="","",G1486-H1486)</f>
        <v/>
      </c>
      <c r="J1486" s="36"/>
      <c r="K1486" s="37"/>
      <c r="L1486" s="33"/>
      <c r="M1486" s="29" t="str">
        <f aca="false">IF(G1486="","",I1486*K1486)</f>
        <v/>
      </c>
      <c r="N1486" s="32" t="str">
        <f aca="false">IF(G1486="","",IF(F1486="","Diğer",F1486))</f>
        <v/>
      </c>
    </row>
    <row r="1487" customFormat="false" ht="15" hidden="false" customHeight="false" outlineLevel="0" collapsed="false">
      <c r="A1487" s="33"/>
      <c r="B1487" s="34"/>
      <c r="C1487" s="33"/>
      <c r="D1487" s="33"/>
      <c r="E1487" s="33"/>
      <c r="F1487" s="33"/>
      <c r="G1487" s="35"/>
      <c r="H1487" s="35"/>
      <c r="I1487" s="29" t="str">
        <f aca="false">IF(G1487="","",G1487-H1487)</f>
        <v/>
      </c>
      <c r="J1487" s="36"/>
      <c r="K1487" s="37"/>
      <c r="L1487" s="33"/>
      <c r="M1487" s="29" t="str">
        <f aca="false">IF(G1487="","",I1487*K1487)</f>
        <v/>
      </c>
      <c r="N1487" s="32" t="str">
        <f aca="false">IF(G1487="","",IF(F1487="","Diğer",F1487))</f>
        <v/>
      </c>
    </row>
    <row r="1488" customFormat="false" ht="15" hidden="false" customHeight="false" outlineLevel="0" collapsed="false">
      <c r="A1488" s="33"/>
      <c r="B1488" s="34"/>
      <c r="C1488" s="33"/>
      <c r="D1488" s="33"/>
      <c r="E1488" s="33"/>
      <c r="F1488" s="33"/>
      <c r="G1488" s="35"/>
      <c r="H1488" s="35"/>
      <c r="I1488" s="29" t="str">
        <f aca="false">IF(G1488="","",G1488-H1488)</f>
        <v/>
      </c>
      <c r="J1488" s="36"/>
      <c r="K1488" s="37"/>
      <c r="L1488" s="33"/>
      <c r="M1488" s="29" t="str">
        <f aca="false">IF(G1488="","",I1488*K1488)</f>
        <v/>
      </c>
      <c r="N1488" s="32" t="str">
        <f aca="false">IF(G1488="","",IF(F1488="","Diğer",F1488))</f>
        <v/>
      </c>
    </row>
    <row r="1489" customFormat="false" ht="15" hidden="false" customHeight="false" outlineLevel="0" collapsed="false">
      <c r="A1489" s="33"/>
      <c r="B1489" s="34"/>
      <c r="C1489" s="33"/>
      <c r="D1489" s="33"/>
      <c r="E1489" s="33"/>
      <c r="F1489" s="33"/>
      <c r="G1489" s="35"/>
      <c r="H1489" s="35"/>
      <c r="I1489" s="29" t="str">
        <f aca="false">IF(G1489="","",G1489-H1489)</f>
        <v/>
      </c>
      <c r="J1489" s="36"/>
      <c r="K1489" s="37"/>
      <c r="L1489" s="33"/>
      <c r="M1489" s="29" t="str">
        <f aca="false">IF(G1489="","",I1489*K1489)</f>
        <v/>
      </c>
      <c r="N1489" s="32" t="str">
        <f aca="false">IF(G1489="","",IF(F1489="","Diğer",F1489))</f>
        <v/>
      </c>
    </row>
    <row r="1490" customFormat="false" ht="15" hidden="false" customHeight="false" outlineLevel="0" collapsed="false">
      <c r="A1490" s="33"/>
      <c r="B1490" s="34"/>
      <c r="C1490" s="33"/>
      <c r="D1490" s="33"/>
      <c r="E1490" s="33"/>
      <c r="F1490" s="33"/>
      <c r="G1490" s="35"/>
      <c r="H1490" s="35"/>
      <c r="I1490" s="29" t="str">
        <f aca="false">IF(G1490="","",G1490-H1490)</f>
        <v/>
      </c>
      <c r="J1490" s="36"/>
      <c r="K1490" s="37"/>
      <c r="L1490" s="33"/>
      <c r="M1490" s="29" t="str">
        <f aca="false">IF(G1490="","",I1490*K1490)</f>
        <v/>
      </c>
      <c r="N1490" s="32" t="str">
        <f aca="false">IF(G1490="","",IF(F1490="","Diğer",F1490))</f>
        <v/>
      </c>
    </row>
    <row r="1491" customFormat="false" ht="15" hidden="false" customHeight="false" outlineLevel="0" collapsed="false">
      <c r="A1491" s="33"/>
      <c r="B1491" s="34"/>
      <c r="C1491" s="33"/>
      <c r="D1491" s="33"/>
      <c r="E1491" s="33"/>
      <c r="F1491" s="33"/>
      <c r="G1491" s="35"/>
      <c r="H1491" s="35"/>
      <c r="I1491" s="29" t="str">
        <f aca="false">IF(G1491="","",G1491-H1491)</f>
        <v/>
      </c>
      <c r="J1491" s="36"/>
      <c r="K1491" s="37"/>
      <c r="L1491" s="33"/>
      <c r="M1491" s="29" t="str">
        <f aca="false">IF(G1491="","",I1491*K1491)</f>
        <v/>
      </c>
      <c r="N1491" s="32" t="str">
        <f aca="false">IF(G1491="","",IF(F1491="","Diğer",F1491))</f>
        <v/>
      </c>
    </row>
    <row r="1492" customFormat="false" ht="15" hidden="false" customHeight="false" outlineLevel="0" collapsed="false">
      <c r="A1492" s="33"/>
      <c r="B1492" s="34"/>
      <c r="C1492" s="33"/>
      <c r="D1492" s="33"/>
      <c r="E1492" s="33"/>
      <c r="F1492" s="33"/>
      <c r="G1492" s="35"/>
      <c r="H1492" s="35"/>
      <c r="I1492" s="29" t="str">
        <f aca="false">IF(G1492="","",G1492-H1492)</f>
        <v/>
      </c>
      <c r="J1492" s="36"/>
      <c r="K1492" s="37"/>
      <c r="L1492" s="33"/>
      <c r="M1492" s="29" t="str">
        <f aca="false">IF(G1492="","",I1492*K1492)</f>
        <v/>
      </c>
      <c r="N1492" s="32" t="str">
        <f aca="false">IF(G1492="","",IF(F1492="","Diğer",F1492))</f>
        <v/>
      </c>
    </row>
    <row r="1493" customFormat="false" ht="15" hidden="false" customHeight="false" outlineLevel="0" collapsed="false">
      <c r="A1493" s="33"/>
      <c r="B1493" s="34"/>
      <c r="C1493" s="33"/>
      <c r="D1493" s="33"/>
      <c r="E1493" s="33"/>
      <c r="F1493" s="33"/>
      <c r="G1493" s="35"/>
      <c r="H1493" s="35"/>
      <c r="I1493" s="29" t="str">
        <f aca="false">IF(G1493="","",G1493-H1493)</f>
        <v/>
      </c>
      <c r="J1493" s="36"/>
      <c r="K1493" s="37"/>
      <c r="L1493" s="33"/>
      <c r="M1493" s="29" t="str">
        <f aca="false">IF(G1493="","",I1493*K1493)</f>
        <v/>
      </c>
      <c r="N1493" s="32" t="str">
        <f aca="false">IF(G1493="","",IF(F1493="","Diğer",F1493))</f>
        <v/>
      </c>
    </row>
    <row r="1494" customFormat="false" ht="15" hidden="false" customHeight="false" outlineLevel="0" collapsed="false">
      <c r="A1494" s="33"/>
      <c r="B1494" s="34"/>
      <c r="C1494" s="33"/>
      <c r="D1494" s="33"/>
      <c r="E1494" s="33"/>
      <c r="F1494" s="33"/>
      <c r="G1494" s="35"/>
      <c r="H1494" s="35"/>
      <c r="I1494" s="29" t="str">
        <f aca="false">IF(G1494="","",G1494-H1494)</f>
        <v/>
      </c>
      <c r="J1494" s="36"/>
      <c r="K1494" s="37"/>
      <c r="L1494" s="33"/>
      <c r="M1494" s="29" t="str">
        <f aca="false">IF(G1494="","",I1494*K1494)</f>
        <v/>
      </c>
      <c r="N1494" s="32" t="str">
        <f aca="false">IF(G1494="","",IF(F1494="","Diğer",F1494))</f>
        <v/>
      </c>
    </row>
    <row r="1495" customFormat="false" ht="15" hidden="false" customHeight="false" outlineLevel="0" collapsed="false">
      <c r="A1495" s="33"/>
      <c r="B1495" s="34"/>
      <c r="C1495" s="33"/>
      <c r="D1495" s="33"/>
      <c r="E1495" s="33"/>
      <c r="F1495" s="33"/>
      <c r="G1495" s="35"/>
      <c r="H1495" s="35"/>
      <c r="I1495" s="29" t="str">
        <f aca="false">IF(G1495="","",G1495-H1495)</f>
        <v/>
      </c>
      <c r="J1495" s="36"/>
      <c r="K1495" s="37"/>
      <c r="L1495" s="33"/>
      <c r="M1495" s="29" t="str">
        <f aca="false">IF(G1495="","",I1495*K1495)</f>
        <v/>
      </c>
      <c r="N1495" s="32" t="str">
        <f aca="false">IF(G1495="","",IF(F1495="","Diğer",F1495))</f>
        <v/>
      </c>
    </row>
    <row r="1496" customFormat="false" ht="15" hidden="false" customHeight="false" outlineLevel="0" collapsed="false">
      <c r="A1496" s="33"/>
      <c r="B1496" s="34"/>
      <c r="C1496" s="33"/>
      <c r="D1496" s="33"/>
      <c r="E1496" s="33"/>
      <c r="F1496" s="33"/>
      <c r="G1496" s="35"/>
      <c r="H1496" s="35"/>
      <c r="I1496" s="29" t="str">
        <f aca="false">IF(G1496="","",G1496-H1496)</f>
        <v/>
      </c>
      <c r="J1496" s="36"/>
      <c r="K1496" s="37"/>
      <c r="L1496" s="33"/>
      <c r="M1496" s="29" t="str">
        <f aca="false">IF(G1496="","",I1496*K1496)</f>
        <v/>
      </c>
      <c r="N1496" s="32" t="str">
        <f aca="false">IF(G1496="","",IF(F1496="","Diğer",F1496))</f>
        <v/>
      </c>
    </row>
    <row r="1497" customFormat="false" ht="15" hidden="false" customHeight="false" outlineLevel="0" collapsed="false">
      <c r="A1497" s="33"/>
      <c r="B1497" s="34"/>
      <c r="C1497" s="33"/>
      <c r="D1497" s="33"/>
      <c r="E1497" s="33"/>
      <c r="F1497" s="33"/>
      <c r="G1497" s="35"/>
      <c r="H1497" s="35"/>
      <c r="I1497" s="29" t="str">
        <f aca="false">IF(G1497="","",G1497-H1497)</f>
        <v/>
      </c>
      <c r="J1497" s="36"/>
      <c r="K1497" s="37"/>
      <c r="L1497" s="33"/>
      <c r="M1497" s="29" t="str">
        <f aca="false">IF(G1497="","",I1497*K1497)</f>
        <v/>
      </c>
      <c r="N1497" s="32" t="str">
        <f aca="false">IF(G1497="","",IF(F1497="","Diğer",F1497))</f>
        <v/>
      </c>
    </row>
    <row r="1498" customFormat="false" ht="15" hidden="false" customHeight="false" outlineLevel="0" collapsed="false">
      <c r="A1498" s="33"/>
      <c r="B1498" s="34"/>
      <c r="C1498" s="33"/>
      <c r="D1498" s="33"/>
      <c r="E1498" s="33"/>
      <c r="F1498" s="33"/>
      <c r="G1498" s="35"/>
      <c r="H1498" s="35"/>
      <c r="I1498" s="29" t="str">
        <f aca="false">IF(G1498="","",G1498-H1498)</f>
        <v/>
      </c>
      <c r="J1498" s="36"/>
      <c r="K1498" s="37"/>
      <c r="L1498" s="33"/>
      <c r="M1498" s="29" t="str">
        <f aca="false">IF(G1498="","",I1498*K1498)</f>
        <v/>
      </c>
      <c r="N1498" s="32" t="str">
        <f aca="false">IF(G1498="","",IF(F1498="","Diğer",F1498))</f>
        <v/>
      </c>
    </row>
    <row r="1499" customFormat="false" ht="15" hidden="false" customHeight="false" outlineLevel="0" collapsed="false">
      <c r="A1499" s="33"/>
      <c r="B1499" s="34"/>
      <c r="C1499" s="33"/>
      <c r="D1499" s="33"/>
      <c r="E1499" s="33"/>
      <c r="F1499" s="33"/>
      <c r="G1499" s="35"/>
      <c r="H1499" s="35"/>
      <c r="I1499" s="29" t="str">
        <f aca="false">IF(G1499="","",G1499-H1499)</f>
        <v/>
      </c>
      <c r="J1499" s="36"/>
      <c r="K1499" s="37"/>
      <c r="L1499" s="33"/>
      <c r="M1499" s="29" t="str">
        <f aca="false">IF(G1499="","",I1499*K1499)</f>
        <v/>
      </c>
      <c r="N1499" s="32" t="str">
        <f aca="false">IF(G1499="","",IF(F1499="","Diğer",F1499))</f>
        <v/>
      </c>
    </row>
    <row r="1500" customFormat="false" ht="15" hidden="false" customHeight="false" outlineLevel="0" collapsed="false">
      <c r="A1500" s="33"/>
      <c r="B1500" s="34"/>
      <c r="C1500" s="33"/>
      <c r="D1500" s="33"/>
      <c r="E1500" s="33"/>
      <c r="F1500" s="33"/>
      <c r="G1500" s="35"/>
      <c r="H1500" s="35"/>
      <c r="I1500" s="29" t="str">
        <f aca="false">IF(G1500="","",G1500-H1500)</f>
        <v/>
      </c>
      <c r="J1500" s="36"/>
      <c r="K1500" s="37"/>
      <c r="L1500" s="33"/>
      <c r="M1500" s="29" t="str">
        <f aca="false">IF(G1500="","",I1500*K1500)</f>
        <v/>
      </c>
      <c r="N1500" s="32" t="str">
        <f aca="false">IF(G1500="","",IF(F1500="","Diğer",F1500))</f>
        <v/>
      </c>
    </row>
    <row r="1501" customFormat="false" ht="15" hidden="false" customHeight="false" outlineLevel="0" collapsed="false">
      <c r="A1501" s="33"/>
      <c r="B1501" s="34"/>
      <c r="C1501" s="33"/>
      <c r="D1501" s="33"/>
      <c r="E1501" s="33"/>
      <c r="F1501" s="33"/>
      <c r="G1501" s="35"/>
      <c r="H1501" s="35"/>
      <c r="I1501" s="29" t="str">
        <f aca="false">IF(G1501="","",G1501-H1501)</f>
        <v/>
      </c>
      <c r="J1501" s="36"/>
      <c r="K1501" s="37"/>
      <c r="L1501" s="33"/>
      <c r="M1501" s="29" t="str">
        <f aca="false">IF(G1501="","",I1501*K1501)</f>
        <v/>
      </c>
      <c r="N1501" s="32" t="str">
        <f aca="false">IF(G1501="","",IF(F1501="","Diğer",F1501))</f>
        <v/>
      </c>
    </row>
    <row r="1502" customFormat="false" ht="15" hidden="false" customHeight="false" outlineLevel="0" collapsed="false">
      <c r="A1502" s="33"/>
      <c r="B1502" s="34"/>
      <c r="C1502" s="33"/>
      <c r="D1502" s="33"/>
      <c r="E1502" s="33"/>
      <c r="F1502" s="33"/>
      <c r="G1502" s="35"/>
      <c r="H1502" s="35"/>
      <c r="I1502" s="29" t="str">
        <f aca="false">IF(G1502="","",G1502-H1502)</f>
        <v/>
      </c>
      <c r="J1502" s="36"/>
      <c r="K1502" s="37"/>
      <c r="L1502" s="33"/>
      <c r="M1502" s="29" t="str">
        <f aca="false">IF(G1502="","",I1502*K1502)</f>
        <v/>
      </c>
      <c r="N1502" s="32" t="str">
        <f aca="false">IF(G1502="","",IF(F1502="","Diğer",F1502))</f>
        <v/>
      </c>
    </row>
    <row r="1503" customFormat="false" ht="15" hidden="false" customHeight="false" outlineLevel="0" collapsed="false">
      <c r="A1503" s="33"/>
      <c r="B1503" s="34"/>
      <c r="C1503" s="33"/>
      <c r="D1503" s="33"/>
      <c r="E1503" s="33"/>
      <c r="F1503" s="33"/>
      <c r="G1503" s="35"/>
      <c r="H1503" s="35"/>
      <c r="I1503" s="29" t="str">
        <f aca="false">IF(G1503="","",G1503-H1503)</f>
        <v/>
      </c>
      <c r="J1503" s="36"/>
      <c r="K1503" s="37"/>
      <c r="L1503" s="33"/>
      <c r="M1503" s="29" t="str">
        <f aca="false">IF(G1503="","",I1503*K1503)</f>
        <v/>
      </c>
      <c r="N1503" s="32" t="str">
        <f aca="false">IF(G1503="","",IF(F1503="","Diğer",F1503))</f>
        <v/>
      </c>
    </row>
    <row r="1504" customFormat="false" ht="15" hidden="false" customHeight="false" outlineLevel="0" collapsed="false">
      <c r="A1504" s="33"/>
      <c r="B1504" s="34"/>
      <c r="C1504" s="33"/>
      <c r="D1504" s="33"/>
      <c r="E1504" s="33"/>
      <c r="F1504" s="33"/>
      <c r="G1504" s="35"/>
      <c r="H1504" s="35"/>
      <c r="I1504" s="29" t="str">
        <f aca="false">IF(G1504="","",G1504-H1504)</f>
        <v/>
      </c>
      <c r="J1504" s="36"/>
      <c r="K1504" s="37"/>
      <c r="L1504" s="33"/>
      <c r="M1504" s="29" t="str">
        <f aca="false">IF(G1504="","",I1504*K1504)</f>
        <v/>
      </c>
      <c r="N1504" s="32" t="str">
        <f aca="false">IF(G1504="","",IF(F1504="","Diğer",F1504))</f>
        <v/>
      </c>
    </row>
    <row r="1505" customFormat="false" ht="15" hidden="false" customHeight="false" outlineLevel="0" collapsed="false">
      <c r="A1505" s="33"/>
      <c r="B1505" s="34"/>
      <c r="C1505" s="33"/>
      <c r="D1505" s="33"/>
      <c r="E1505" s="33"/>
      <c r="F1505" s="33"/>
      <c r="G1505" s="35"/>
      <c r="H1505" s="35"/>
      <c r="I1505" s="29" t="str">
        <f aca="false">IF(G1505="","",G1505-H1505)</f>
        <v/>
      </c>
      <c r="J1505" s="36"/>
      <c r="K1505" s="37"/>
      <c r="L1505" s="33"/>
      <c r="M1505" s="29" t="str">
        <f aca="false">IF(G1505="","",I1505*K1505)</f>
        <v/>
      </c>
      <c r="N1505" s="32" t="str">
        <f aca="false">IF(G1505="","",IF(F1505="","Diğer",F1505))</f>
        <v/>
      </c>
    </row>
    <row r="1506" customFormat="false" ht="15" hidden="false" customHeight="false" outlineLevel="0" collapsed="false">
      <c r="A1506" s="33"/>
      <c r="B1506" s="34"/>
      <c r="C1506" s="33"/>
      <c r="D1506" s="33"/>
      <c r="E1506" s="33"/>
      <c r="F1506" s="33"/>
      <c r="G1506" s="35"/>
      <c r="H1506" s="35"/>
      <c r="I1506" s="29" t="str">
        <f aca="false">IF(G1506="","",G1506-H1506)</f>
        <v/>
      </c>
      <c r="J1506" s="36"/>
      <c r="K1506" s="37"/>
      <c r="L1506" s="33"/>
      <c r="M1506" s="29" t="str">
        <f aca="false">IF(G1506="","",I1506*K1506)</f>
        <v/>
      </c>
      <c r="N1506" s="32" t="str">
        <f aca="false">IF(G1506="","",IF(F1506="","Diğer",F1506))</f>
        <v/>
      </c>
    </row>
    <row r="1507" customFormat="false" ht="15" hidden="false" customHeight="false" outlineLevel="0" collapsed="false">
      <c r="A1507" s="33"/>
      <c r="B1507" s="34"/>
      <c r="C1507" s="33"/>
      <c r="D1507" s="33"/>
      <c r="E1507" s="33"/>
      <c r="F1507" s="33"/>
      <c r="G1507" s="35"/>
      <c r="H1507" s="35"/>
      <c r="I1507" s="29" t="str">
        <f aca="false">IF(G1507="","",G1507-H1507)</f>
        <v/>
      </c>
      <c r="J1507" s="36"/>
      <c r="K1507" s="37"/>
      <c r="L1507" s="33"/>
      <c r="M1507" s="29" t="str">
        <f aca="false">IF(G1507="","",I1507*K1507)</f>
        <v/>
      </c>
      <c r="N1507" s="32" t="str">
        <f aca="false">IF(G1507="","",IF(F1507="","Diğer",F1507))</f>
        <v/>
      </c>
    </row>
    <row r="1508" customFormat="false" ht="15" hidden="false" customHeight="false" outlineLevel="0" collapsed="false">
      <c r="A1508" s="33"/>
      <c r="B1508" s="34"/>
      <c r="C1508" s="33"/>
      <c r="D1508" s="33"/>
      <c r="E1508" s="33"/>
      <c r="F1508" s="33"/>
      <c r="G1508" s="35"/>
      <c r="H1508" s="35"/>
      <c r="I1508" s="29" t="str">
        <f aca="false">IF(G1508="","",G1508-H1508)</f>
        <v/>
      </c>
      <c r="J1508" s="36"/>
      <c r="K1508" s="37"/>
      <c r="L1508" s="33"/>
      <c r="M1508" s="29" t="str">
        <f aca="false">IF(G1508="","",I1508*K1508)</f>
        <v/>
      </c>
      <c r="N1508" s="32" t="str">
        <f aca="false">IF(G1508="","",IF(F1508="","Diğer",F1508))</f>
        <v/>
      </c>
    </row>
    <row r="1509" customFormat="false" ht="15" hidden="false" customHeight="false" outlineLevel="0" collapsed="false">
      <c r="A1509" s="33"/>
      <c r="B1509" s="34"/>
      <c r="C1509" s="33"/>
      <c r="D1509" s="33"/>
      <c r="E1509" s="33"/>
      <c r="F1509" s="33"/>
      <c r="G1509" s="35"/>
      <c r="H1509" s="35"/>
      <c r="I1509" s="29" t="str">
        <f aca="false">IF(G1509="","",G1509-H1509)</f>
        <v/>
      </c>
      <c r="J1509" s="36"/>
      <c r="K1509" s="37"/>
      <c r="L1509" s="33"/>
      <c r="M1509" s="29" t="str">
        <f aca="false">IF(G1509="","",I1509*K1509)</f>
        <v/>
      </c>
      <c r="N1509" s="32" t="str">
        <f aca="false">IF(G1509="","",IF(F1509="","Diğer",F1509))</f>
        <v/>
      </c>
    </row>
    <row r="1510" customFormat="false" ht="15" hidden="false" customHeight="false" outlineLevel="0" collapsed="false">
      <c r="A1510" s="33"/>
      <c r="B1510" s="34"/>
      <c r="C1510" s="33"/>
      <c r="D1510" s="33"/>
      <c r="E1510" s="33"/>
      <c r="F1510" s="33"/>
      <c r="G1510" s="35"/>
      <c r="H1510" s="35"/>
      <c r="I1510" s="29" t="str">
        <f aca="false">IF(G1510="","",G1510-H1510)</f>
        <v/>
      </c>
      <c r="J1510" s="36"/>
      <c r="K1510" s="37"/>
      <c r="L1510" s="33"/>
      <c r="M1510" s="29" t="str">
        <f aca="false">IF(G1510="","",I1510*K1510)</f>
        <v/>
      </c>
      <c r="N1510" s="32" t="str">
        <f aca="false">IF(G1510="","",IF(F1510="","Diğer",F1510))</f>
        <v/>
      </c>
    </row>
    <row r="1511" customFormat="false" ht="15" hidden="false" customHeight="false" outlineLevel="0" collapsed="false">
      <c r="A1511" s="33"/>
      <c r="B1511" s="34"/>
      <c r="C1511" s="33"/>
      <c r="D1511" s="33"/>
      <c r="E1511" s="33"/>
      <c r="F1511" s="33"/>
      <c r="G1511" s="35"/>
      <c r="H1511" s="35"/>
      <c r="I1511" s="29" t="str">
        <f aca="false">IF(G1511="","",G1511-H1511)</f>
        <v/>
      </c>
      <c r="J1511" s="36"/>
      <c r="K1511" s="37"/>
      <c r="L1511" s="33"/>
      <c r="M1511" s="29" t="str">
        <f aca="false">IF(G1511="","",I1511*K1511)</f>
        <v/>
      </c>
      <c r="N1511" s="32" t="str">
        <f aca="false">IF(G1511="","",IF(F1511="","Diğer",F1511))</f>
        <v/>
      </c>
    </row>
    <row r="1512" customFormat="false" ht="15" hidden="false" customHeight="false" outlineLevel="0" collapsed="false">
      <c r="A1512" s="33"/>
      <c r="B1512" s="34"/>
      <c r="C1512" s="33"/>
      <c r="D1512" s="33"/>
      <c r="E1512" s="33"/>
      <c r="F1512" s="33"/>
      <c r="G1512" s="35"/>
      <c r="H1512" s="35"/>
      <c r="I1512" s="29" t="str">
        <f aca="false">IF(G1512="","",G1512-H1512)</f>
        <v/>
      </c>
      <c r="J1512" s="36"/>
      <c r="K1512" s="37"/>
      <c r="L1512" s="33"/>
      <c r="M1512" s="29" t="str">
        <f aca="false">IF(G1512="","",I1512*K1512)</f>
        <v/>
      </c>
      <c r="N1512" s="32" t="str">
        <f aca="false">IF(G1512="","",IF(F1512="","Diğer",F1512))</f>
        <v/>
      </c>
    </row>
    <row r="1513" customFormat="false" ht="15" hidden="false" customHeight="false" outlineLevel="0" collapsed="false">
      <c r="A1513" s="33"/>
      <c r="B1513" s="34"/>
      <c r="C1513" s="33"/>
      <c r="D1513" s="33"/>
      <c r="E1513" s="33"/>
      <c r="F1513" s="33"/>
      <c r="G1513" s="35"/>
      <c r="H1513" s="35"/>
      <c r="I1513" s="29" t="str">
        <f aca="false">IF(G1513="","",G1513-H1513)</f>
        <v/>
      </c>
      <c r="J1513" s="36"/>
      <c r="K1513" s="37"/>
      <c r="L1513" s="33"/>
      <c r="M1513" s="29" t="str">
        <f aca="false">IF(G1513="","",I1513*K1513)</f>
        <v/>
      </c>
      <c r="N1513" s="32" t="str">
        <f aca="false">IF(G1513="","",IF(F1513="","Diğer",F1513))</f>
        <v/>
      </c>
    </row>
    <row r="1514" customFormat="false" ht="15" hidden="false" customHeight="false" outlineLevel="0" collapsed="false">
      <c r="A1514" s="33"/>
      <c r="B1514" s="34"/>
      <c r="C1514" s="33"/>
      <c r="D1514" s="33"/>
      <c r="E1514" s="33"/>
      <c r="F1514" s="33"/>
      <c r="G1514" s="35"/>
      <c r="H1514" s="35"/>
      <c r="I1514" s="29" t="str">
        <f aca="false">IF(G1514="","",G1514-H1514)</f>
        <v/>
      </c>
      <c r="J1514" s="36"/>
      <c r="K1514" s="37"/>
      <c r="L1514" s="33"/>
      <c r="M1514" s="29" t="str">
        <f aca="false">IF(G1514="","",I1514*K1514)</f>
        <v/>
      </c>
      <c r="N1514" s="32" t="str">
        <f aca="false">IF(G1514="","",IF(F1514="","Diğer",F1514))</f>
        <v/>
      </c>
    </row>
    <row r="1515" customFormat="false" ht="15" hidden="false" customHeight="false" outlineLevel="0" collapsed="false">
      <c r="A1515" s="33"/>
      <c r="B1515" s="34"/>
      <c r="C1515" s="33"/>
      <c r="D1515" s="33"/>
      <c r="E1515" s="33"/>
      <c r="F1515" s="33"/>
      <c r="G1515" s="35"/>
      <c r="H1515" s="35"/>
      <c r="I1515" s="29" t="str">
        <f aca="false">IF(G1515="","",G1515-H1515)</f>
        <v/>
      </c>
      <c r="J1515" s="36"/>
      <c r="K1515" s="37"/>
      <c r="L1515" s="33"/>
      <c r="M1515" s="29" t="str">
        <f aca="false">IF(G1515="","",I1515*K1515)</f>
        <v/>
      </c>
      <c r="N1515" s="32" t="str">
        <f aca="false">IF(G1515="","",IF(F1515="","Diğer",F1515))</f>
        <v/>
      </c>
    </row>
    <row r="1516" customFormat="false" ht="15" hidden="false" customHeight="false" outlineLevel="0" collapsed="false">
      <c r="A1516" s="33"/>
      <c r="B1516" s="34"/>
      <c r="C1516" s="33"/>
      <c r="D1516" s="33"/>
      <c r="E1516" s="33"/>
      <c r="F1516" s="33"/>
      <c r="G1516" s="35"/>
      <c r="H1516" s="35"/>
      <c r="I1516" s="29" t="str">
        <f aca="false">IF(G1516="","",G1516-H1516)</f>
        <v/>
      </c>
      <c r="J1516" s="36"/>
      <c r="K1516" s="37"/>
      <c r="L1516" s="33"/>
      <c r="M1516" s="29" t="str">
        <f aca="false">IF(G1516="","",I1516*K1516)</f>
        <v/>
      </c>
      <c r="N1516" s="32" t="str">
        <f aca="false">IF(G1516="","",IF(F1516="","Diğer",F1516))</f>
        <v/>
      </c>
    </row>
    <row r="1517" customFormat="false" ht="15" hidden="false" customHeight="false" outlineLevel="0" collapsed="false">
      <c r="A1517" s="33"/>
      <c r="B1517" s="34"/>
      <c r="C1517" s="33"/>
      <c r="D1517" s="33"/>
      <c r="E1517" s="33"/>
      <c r="F1517" s="33"/>
      <c r="G1517" s="35"/>
      <c r="H1517" s="35"/>
      <c r="I1517" s="29" t="str">
        <f aca="false">IF(G1517="","",G1517-H1517)</f>
        <v/>
      </c>
      <c r="J1517" s="36"/>
      <c r="K1517" s="37"/>
      <c r="L1517" s="33"/>
      <c r="M1517" s="29" t="str">
        <f aca="false">IF(G1517="","",I1517*K1517)</f>
        <v/>
      </c>
      <c r="N1517" s="32" t="str">
        <f aca="false">IF(G1517="","",IF(F1517="","Diğer",F1517))</f>
        <v/>
      </c>
    </row>
    <row r="1518" customFormat="false" ht="15" hidden="false" customHeight="false" outlineLevel="0" collapsed="false">
      <c r="A1518" s="33"/>
      <c r="B1518" s="34"/>
      <c r="C1518" s="33"/>
      <c r="D1518" s="33"/>
      <c r="E1518" s="33"/>
      <c r="F1518" s="33"/>
      <c r="G1518" s="35"/>
      <c r="H1518" s="35"/>
      <c r="I1518" s="29" t="str">
        <f aca="false">IF(G1518="","",G1518-H1518)</f>
        <v/>
      </c>
      <c r="J1518" s="36"/>
      <c r="K1518" s="37"/>
      <c r="L1518" s="33"/>
      <c r="M1518" s="29" t="str">
        <f aca="false">IF(G1518="","",I1518*K1518)</f>
        <v/>
      </c>
      <c r="N1518" s="32" t="str">
        <f aca="false">IF(G1518="","",IF(F1518="","Diğer",F1518))</f>
        <v/>
      </c>
    </row>
    <row r="1519" customFormat="false" ht="15" hidden="false" customHeight="false" outlineLevel="0" collapsed="false">
      <c r="A1519" s="33"/>
      <c r="B1519" s="34"/>
      <c r="C1519" s="33"/>
      <c r="D1519" s="33"/>
      <c r="E1519" s="33"/>
      <c r="F1519" s="33"/>
      <c r="G1519" s="35"/>
      <c r="H1519" s="35"/>
      <c r="I1519" s="29" t="str">
        <f aca="false">IF(G1519="","",G1519-H1519)</f>
        <v/>
      </c>
      <c r="J1519" s="36"/>
      <c r="K1519" s="37"/>
      <c r="L1519" s="33"/>
      <c r="M1519" s="29" t="str">
        <f aca="false">IF(G1519="","",I1519*K1519)</f>
        <v/>
      </c>
      <c r="N1519" s="32" t="str">
        <f aca="false">IF(G1519="","",IF(F1519="","Diğer",F1519))</f>
        <v/>
      </c>
    </row>
    <row r="1520" customFormat="false" ht="15" hidden="false" customHeight="false" outlineLevel="0" collapsed="false">
      <c r="A1520" s="33"/>
      <c r="B1520" s="34"/>
      <c r="C1520" s="33"/>
      <c r="D1520" s="33"/>
      <c r="E1520" s="33"/>
      <c r="F1520" s="33"/>
      <c r="G1520" s="35"/>
      <c r="H1520" s="35"/>
      <c r="I1520" s="29" t="str">
        <f aca="false">IF(G1520="","",G1520-H1520)</f>
        <v/>
      </c>
      <c r="J1520" s="36"/>
      <c r="K1520" s="37"/>
      <c r="L1520" s="33"/>
      <c r="M1520" s="29" t="str">
        <f aca="false">IF(G1520="","",I1520*K1520)</f>
        <v/>
      </c>
      <c r="N1520" s="32" t="str">
        <f aca="false">IF(G1520="","",IF(F1520="","Diğer",F1520))</f>
        <v/>
      </c>
    </row>
    <row r="1521" customFormat="false" ht="15" hidden="false" customHeight="false" outlineLevel="0" collapsed="false">
      <c r="A1521" s="33"/>
      <c r="B1521" s="34"/>
      <c r="C1521" s="33"/>
      <c r="D1521" s="33"/>
      <c r="E1521" s="33"/>
      <c r="F1521" s="33"/>
      <c r="G1521" s="35"/>
      <c r="H1521" s="35"/>
      <c r="I1521" s="29" t="str">
        <f aca="false">IF(G1521="","",G1521-H1521)</f>
        <v/>
      </c>
      <c r="J1521" s="36"/>
      <c r="K1521" s="37"/>
      <c r="L1521" s="33"/>
      <c r="M1521" s="29" t="str">
        <f aca="false">IF(G1521="","",I1521*K1521)</f>
        <v/>
      </c>
      <c r="N1521" s="32" t="str">
        <f aca="false">IF(G1521="","",IF(F1521="","Diğer",F1521))</f>
        <v/>
      </c>
    </row>
    <row r="1522" customFormat="false" ht="15" hidden="false" customHeight="false" outlineLevel="0" collapsed="false">
      <c r="A1522" s="33"/>
      <c r="B1522" s="34"/>
      <c r="C1522" s="33"/>
      <c r="D1522" s="33"/>
      <c r="E1522" s="33"/>
      <c r="F1522" s="33"/>
      <c r="G1522" s="35"/>
      <c r="H1522" s="35"/>
      <c r="I1522" s="29" t="str">
        <f aca="false">IF(G1522="","",G1522-H1522)</f>
        <v/>
      </c>
      <c r="J1522" s="36"/>
      <c r="K1522" s="37"/>
      <c r="L1522" s="33"/>
      <c r="M1522" s="29" t="str">
        <f aca="false">IF(G1522="","",I1522*K1522)</f>
        <v/>
      </c>
      <c r="N1522" s="32" t="str">
        <f aca="false">IF(G1522="","",IF(F1522="","Diğer",F1522))</f>
        <v/>
      </c>
    </row>
    <row r="1523" customFormat="false" ht="15" hidden="false" customHeight="false" outlineLevel="0" collapsed="false">
      <c r="A1523" s="33"/>
      <c r="B1523" s="34"/>
      <c r="C1523" s="33"/>
      <c r="D1523" s="33"/>
      <c r="E1523" s="33"/>
      <c r="F1523" s="33"/>
      <c r="G1523" s="35"/>
      <c r="H1523" s="35"/>
      <c r="I1523" s="29" t="str">
        <f aca="false">IF(G1523="","",G1523-H1523)</f>
        <v/>
      </c>
      <c r="J1523" s="36"/>
      <c r="K1523" s="37"/>
      <c r="L1523" s="33"/>
      <c r="M1523" s="29" t="str">
        <f aca="false">IF(G1523="","",I1523*K1523)</f>
        <v/>
      </c>
      <c r="N1523" s="32" t="str">
        <f aca="false">IF(G1523="","",IF(F1523="","Diğer",F1523))</f>
        <v/>
      </c>
    </row>
    <row r="1524" customFormat="false" ht="15" hidden="false" customHeight="false" outlineLevel="0" collapsed="false">
      <c r="A1524" s="33"/>
      <c r="B1524" s="34"/>
      <c r="C1524" s="33"/>
      <c r="D1524" s="33"/>
      <c r="E1524" s="33"/>
      <c r="F1524" s="33"/>
      <c r="G1524" s="35"/>
      <c r="H1524" s="35"/>
      <c r="I1524" s="29" t="str">
        <f aca="false">IF(G1524="","",G1524-H1524)</f>
        <v/>
      </c>
      <c r="J1524" s="36"/>
      <c r="K1524" s="37"/>
      <c r="L1524" s="33"/>
      <c r="M1524" s="29" t="str">
        <f aca="false">IF(G1524="","",I1524*K1524)</f>
        <v/>
      </c>
      <c r="N1524" s="32" t="str">
        <f aca="false">IF(G1524="","",IF(F1524="","Diğer",F1524))</f>
        <v/>
      </c>
    </row>
    <row r="1525" customFormat="false" ht="15" hidden="false" customHeight="false" outlineLevel="0" collapsed="false">
      <c r="A1525" s="33"/>
      <c r="B1525" s="34"/>
      <c r="C1525" s="33"/>
      <c r="D1525" s="33"/>
      <c r="E1525" s="33"/>
      <c r="F1525" s="33"/>
      <c r="G1525" s="35"/>
      <c r="H1525" s="35"/>
      <c r="I1525" s="29" t="str">
        <f aca="false">IF(G1525="","",G1525-H1525)</f>
        <v/>
      </c>
      <c r="J1525" s="36"/>
      <c r="K1525" s="37"/>
      <c r="L1525" s="33"/>
      <c r="M1525" s="29" t="str">
        <f aca="false">IF(G1525="","",I1525*K1525)</f>
        <v/>
      </c>
      <c r="N1525" s="32" t="str">
        <f aca="false">IF(G1525="","",IF(F1525="","Diğer",F1525))</f>
        <v/>
      </c>
    </row>
    <row r="1526" customFormat="false" ht="15" hidden="false" customHeight="false" outlineLevel="0" collapsed="false">
      <c r="A1526" s="33"/>
      <c r="B1526" s="34"/>
      <c r="C1526" s="33"/>
      <c r="D1526" s="33"/>
      <c r="E1526" s="33"/>
      <c r="F1526" s="33"/>
      <c r="G1526" s="35"/>
      <c r="H1526" s="35"/>
      <c r="I1526" s="29" t="str">
        <f aca="false">IF(G1526="","",G1526-H1526)</f>
        <v/>
      </c>
      <c r="J1526" s="36"/>
      <c r="K1526" s="37"/>
      <c r="L1526" s="33"/>
      <c r="M1526" s="29" t="str">
        <f aca="false">IF(G1526="","",I1526*K1526)</f>
        <v/>
      </c>
      <c r="N1526" s="32" t="str">
        <f aca="false">IF(G1526="","",IF(F1526="","Diğer",F1526))</f>
        <v/>
      </c>
    </row>
    <row r="1527" customFormat="false" ht="15" hidden="false" customHeight="false" outlineLevel="0" collapsed="false">
      <c r="A1527" s="33"/>
      <c r="B1527" s="34"/>
      <c r="C1527" s="33"/>
      <c r="D1527" s="33"/>
      <c r="E1527" s="33"/>
      <c r="F1527" s="33"/>
      <c r="G1527" s="35"/>
      <c r="H1527" s="35"/>
      <c r="I1527" s="29" t="str">
        <f aca="false">IF(G1527="","",G1527-H1527)</f>
        <v/>
      </c>
      <c r="J1527" s="36"/>
      <c r="K1527" s="37"/>
      <c r="L1527" s="33"/>
      <c r="M1527" s="29" t="str">
        <f aca="false">IF(G1527="","",I1527*K1527)</f>
        <v/>
      </c>
      <c r="N1527" s="32" t="str">
        <f aca="false">IF(G1527="","",IF(F1527="","Diğer",F1527))</f>
        <v/>
      </c>
    </row>
    <row r="1528" customFormat="false" ht="15" hidden="false" customHeight="false" outlineLevel="0" collapsed="false">
      <c r="A1528" s="33"/>
      <c r="B1528" s="34"/>
      <c r="C1528" s="33"/>
      <c r="D1528" s="33"/>
      <c r="E1528" s="33"/>
      <c r="F1528" s="33"/>
      <c r="G1528" s="35"/>
      <c r="H1528" s="35"/>
      <c r="I1528" s="29" t="str">
        <f aca="false">IF(G1528="","",G1528-H1528)</f>
        <v/>
      </c>
      <c r="J1528" s="36"/>
      <c r="K1528" s="37"/>
      <c r="L1528" s="33"/>
      <c r="M1528" s="29" t="str">
        <f aca="false">IF(G1528="","",I1528*K1528)</f>
        <v/>
      </c>
      <c r="N1528" s="32" t="str">
        <f aca="false">IF(G1528="","",IF(F1528="","Diğer",F1528))</f>
        <v/>
      </c>
    </row>
    <row r="1529" customFormat="false" ht="15" hidden="false" customHeight="false" outlineLevel="0" collapsed="false">
      <c r="A1529" s="33"/>
      <c r="B1529" s="34"/>
      <c r="C1529" s="33"/>
      <c r="D1529" s="33"/>
      <c r="E1529" s="33"/>
      <c r="F1529" s="33"/>
      <c r="G1529" s="35"/>
      <c r="H1529" s="35"/>
      <c r="I1529" s="29" t="str">
        <f aca="false">IF(G1529="","",G1529-H1529)</f>
        <v/>
      </c>
      <c r="J1529" s="36"/>
      <c r="K1529" s="37"/>
      <c r="L1529" s="33"/>
      <c r="M1529" s="29" t="str">
        <f aca="false">IF(G1529="","",I1529*K1529)</f>
        <v/>
      </c>
      <c r="N1529" s="32" t="str">
        <f aca="false">IF(G1529="","",IF(F1529="","Diğer",F1529))</f>
        <v/>
      </c>
    </row>
    <row r="1530" customFormat="false" ht="15" hidden="false" customHeight="false" outlineLevel="0" collapsed="false">
      <c r="A1530" s="33"/>
      <c r="B1530" s="34"/>
      <c r="C1530" s="33"/>
      <c r="D1530" s="33"/>
      <c r="E1530" s="33"/>
      <c r="F1530" s="33"/>
      <c r="G1530" s="35"/>
      <c r="H1530" s="35"/>
      <c r="I1530" s="29" t="str">
        <f aca="false">IF(G1530="","",G1530-H1530)</f>
        <v/>
      </c>
      <c r="J1530" s="36"/>
      <c r="K1530" s="37"/>
      <c r="L1530" s="33"/>
      <c r="M1530" s="29" t="str">
        <f aca="false">IF(G1530="","",I1530*K1530)</f>
        <v/>
      </c>
      <c r="N1530" s="32" t="str">
        <f aca="false">IF(G1530="","",IF(F1530="","Diğer",F1530))</f>
        <v/>
      </c>
    </row>
    <row r="1531" customFormat="false" ht="15" hidden="false" customHeight="false" outlineLevel="0" collapsed="false">
      <c r="A1531" s="33"/>
      <c r="B1531" s="34"/>
      <c r="C1531" s="33"/>
      <c r="D1531" s="33"/>
      <c r="E1531" s="33"/>
      <c r="F1531" s="33"/>
      <c r="G1531" s="35"/>
      <c r="H1531" s="35"/>
      <c r="I1531" s="29" t="str">
        <f aca="false">IF(G1531="","",G1531-H1531)</f>
        <v/>
      </c>
      <c r="J1531" s="36"/>
      <c r="K1531" s="37"/>
      <c r="L1531" s="33"/>
      <c r="M1531" s="29" t="str">
        <f aca="false">IF(G1531="","",I1531*K1531)</f>
        <v/>
      </c>
      <c r="N1531" s="32" t="str">
        <f aca="false">IF(G1531="","",IF(F1531="","Diğer",F1531))</f>
        <v/>
      </c>
    </row>
    <row r="1532" customFormat="false" ht="15" hidden="false" customHeight="false" outlineLevel="0" collapsed="false">
      <c r="A1532" s="33"/>
      <c r="B1532" s="34"/>
      <c r="C1532" s="33"/>
      <c r="D1532" s="33"/>
      <c r="E1532" s="33"/>
      <c r="F1532" s="33"/>
      <c r="G1532" s="35"/>
      <c r="H1532" s="35"/>
      <c r="I1532" s="29" t="str">
        <f aca="false">IF(G1532="","",G1532-H1532)</f>
        <v/>
      </c>
      <c r="J1532" s="36"/>
      <c r="K1532" s="37"/>
      <c r="L1532" s="33"/>
      <c r="M1532" s="29" t="str">
        <f aca="false">IF(G1532="","",I1532*K1532)</f>
        <v/>
      </c>
      <c r="N1532" s="32" t="str">
        <f aca="false">IF(G1532="","",IF(F1532="","Diğer",F1532))</f>
        <v/>
      </c>
    </row>
    <row r="1533" customFormat="false" ht="15" hidden="false" customHeight="false" outlineLevel="0" collapsed="false">
      <c r="A1533" s="33"/>
      <c r="B1533" s="34"/>
      <c r="C1533" s="33"/>
      <c r="D1533" s="33"/>
      <c r="E1533" s="33"/>
      <c r="F1533" s="33"/>
      <c r="G1533" s="35"/>
      <c r="H1533" s="35"/>
      <c r="I1533" s="29" t="str">
        <f aca="false">IF(G1533="","",G1533-H1533)</f>
        <v/>
      </c>
      <c r="J1533" s="36"/>
      <c r="K1533" s="37"/>
      <c r="L1533" s="33"/>
      <c r="M1533" s="29" t="str">
        <f aca="false">IF(G1533="","",I1533*K1533)</f>
        <v/>
      </c>
      <c r="N1533" s="32" t="str">
        <f aca="false">IF(G1533="","",IF(F1533="","Diğer",F1533))</f>
        <v/>
      </c>
    </row>
    <row r="1534" customFormat="false" ht="15" hidden="false" customHeight="false" outlineLevel="0" collapsed="false">
      <c r="A1534" s="33"/>
      <c r="B1534" s="34"/>
      <c r="C1534" s="33"/>
      <c r="D1534" s="33"/>
      <c r="E1534" s="33"/>
      <c r="F1534" s="33"/>
      <c r="G1534" s="35"/>
      <c r="H1534" s="35"/>
      <c r="I1534" s="29" t="str">
        <f aca="false">IF(G1534="","",G1534-H1534)</f>
        <v/>
      </c>
      <c r="J1534" s="36"/>
      <c r="K1534" s="37"/>
      <c r="L1534" s="33"/>
      <c r="M1534" s="29" t="str">
        <f aca="false">IF(G1534="","",I1534*K1534)</f>
        <v/>
      </c>
      <c r="N1534" s="32" t="str">
        <f aca="false">IF(G1534="","",IF(F1534="","Diğer",F1534))</f>
        <v/>
      </c>
    </row>
    <row r="1535" customFormat="false" ht="15" hidden="false" customHeight="false" outlineLevel="0" collapsed="false">
      <c r="A1535" s="33"/>
      <c r="B1535" s="34"/>
      <c r="C1535" s="33"/>
      <c r="D1535" s="33"/>
      <c r="E1535" s="33"/>
      <c r="F1535" s="33"/>
      <c r="G1535" s="35"/>
      <c r="H1535" s="35"/>
      <c r="I1535" s="29" t="str">
        <f aca="false">IF(G1535="","",G1535-H1535)</f>
        <v/>
      </c>
      <c r="J1535" s="36"/>
      <c r="K1535" s="37"/>
      <c r="L1535" s="33"/>
      <c r="M1535" s="29" t="str">
        <f aca="false">IF(G1535="","",I1535*K1535)</f>
        <v/>
      </c>
      <c r="N1535" s="32" t="str">
        <f aca="false">IF(G1535="","",IF(F1535="","Diğer",F1535))</f>
        <v/>
      </c>
    </row>
    <row r="1536" customFormat="false" ht="15" hidden="false" customHeight="false" outlineLevel="0" collapsed="false">
      <c r="A1536" s="33"/>
      <c r="B1536" s="34"/>
      <c r="C1536" s="33"/>
      <c r="D1536" s="33"/>
      <c r="E1536" s="33"/>
      <c r="F1536" s="33"/>
      <c r="G1536" s="35"/>
      <c r="H1536" s="35"/>
      <c r="I1536" s="29" t="str">
        <f aca="false">IF(G1536="","",G1536-H1536)</f>
        <v/>
      </c>
      <c r="J1536" s="36"/>
      <c r="K1536" s="37"/>
      <c r="L1536" s="33"/>
      <c r="M1536" s="29" t="str">
        <f aca="false">IF(G1536="","",I1536*K1536)</f>
        <v/>
      </c>
      <c r="N1536" s="32" t="str">
        <f aca="false">IF(G1536="","",IF(F1536="","Diğer",F1536))</f>
        <v/>
      </c>
    </row>
    <row r="1537" customFormat="false" ht="15" hidden="false" customHeight="false" outlineLevel="0" collapsed="false">
      <c r="A1537" s="33"/>
      <c r="B1537" s="34"/>
      <c r="C1537" s="33"/>
      <c r="D1537" s="33"/>
      <c r="E1537" s="33"/>
      <c r="F1537" s="33"/>
      <c r="G1537" s="35"/>
      <c r="H1537" s="35"/>
      <c r="I1537" s="29" t="str">
        <f aca="false">IF(G1537="","",G1537-H1537)</f>
        <v/>
      </c>
      <c r="J1537" s="36"/>
      <c r="K1537" s="37"/>
      <c r="L1537" s="33"/>
      <c r="M1537" s="29" t="str">
        <f aca="false">IF(G1537="","",I1537*K1537)</f>
        <v/>
      </c>
      <c r="N1537" s="32" t="str">
        <f aca="false">IF(G1537="","",IF(F1537="","Diğer",F1537))</f>
        <v/>
      </c>
    </row>
    <row r="1538" customFormat="false" ht="15" hidden="false" customHeight="false" outlineLevel="0" collapsed="false">
      <c r="A1538" s="33"/>
      <c r="B1538" s="34"/>
      <c r="C1538" s="33"/>
      <c r="D1538" s="33"/>
      <c r="E1538" s="33"/>
      <c r="F1538" s="33"/>
      <c r="G1538" s="35"/>
      <c r="H1538" s="35"/>
      <c r="I1538" s="29" t="str">
        <f aca="false">IF(G1538="","",G1538-H1538)</f>
        <v/>
      </c>
      <c r="J1538" s="36"/>
      <c r="K1538" s="37"/>
      <c r="L1538" s="33"/>
      <c r="M1538" s="29" t="str">
        <f aca="false">IF(G1538="","",I1538*K1538)</f>
        <v/>
      </c>
      <c r="N1538" s="32" t="str">
        <f aca="false">IF(G1538="","",IF(F1538="","Diğer",F1538))</f>
        <v/>
      </c>
    </row>
    <row r="1539" customFormat="false" ht="15" hidden="false" customHeight="false" outlineLevel="0" collapsed="false">
      <c r="A1539" s="33"/>
      <c r="B1539" s="34"/>
      <c r="C1539" s="33"/>
      <c r="D1539" s="33"/>
      <c r="E1539" s="33"/>
      <c r="F1539" s="33"/>
      <c r="G1539" s="35"/>
      <c r="H1539" s="35"/>
      <c r="I1539" s="29" t="str">
        <f aca="false">IF(G1539="","",G1539-H1539)</f>
        <v/>
      </c>
      <c r="J1539" s="36"/>
      <c r="K1539" s="37"/>
      <c r="L1539" s="33"/>
      <c r="M1539" s="29" t="str">
        <f aca="false">IF(G1539="","",I1539*K1539)</f>
        <v/>
      </c>
      <c r="N1539" s="32" t="str">
        <f aca="false">IF(G1539="","",IF(F1539="","Diğer",F1539))</f>
        <v/>
      </c>
    </row>
    <row r="1540" customFormat="false" ht="15" hidden="false" customHeight="false" outlineLevel="0" collapsed="false">
      <c r="A1540" s="33"/>
      <c r="B1540" s="34"/>
      <c r="C1540" s="33"/>
      <c r="D1540" s="33"/>
      <c r="E1540" s="33"/>
      <c r="F1540" s="33"/>
      <c r="G1540" s="35"/>
      <c r="H1540" s="35"/>
      <c r="I1540" s="29" t="str">
        <f aca="false">IF(G1540="","",G1540-H1540)</f>
        <v/>
      </c>
      <c r="J1540" s="36"/>
      <c r="K1540" s="37"/>
      <c r="L1540" s="33"/>
      <c r="M1540" s="29" t="str">
        <f aca="false">IF(G1540="","",I1540*K1540)</f>
        <v/>
      </c>
      <c r="N1540" s="32" t="str">
        <f aca="false">IF(G1540="","",IF(F1540="","Diğer",F1540))</f>
        <v/>
      </c>
    </row>
    <row r="1541" customFormat="false" ht="15" hidden="false" customHeight="false" outlineLevel="0" collapsed="false">
      <c r="A1541" s="33"/>
      <c r="B1541" s="34"/>
      <c r="C1541" s="33"/>
      <c r="D1541" s="33"/>
      <c r="E1541" s="33"/>
      <c r="F1541" s="33"/>
      <c r="G1541" s="35"/>
      <c r="H1541" s="35"/>
      <c r="I1541" s="29" t="str">
        <f aca="false">IF(G1541="","",G1541-H1541)</f>
        <v/>
      </c>
      <c r="J1541" s="36"/>
      <c r="K1541" s="37"/>
      <c r="L1541" s="33"/>
      <c r="M1541" s="29" t="str">
        <f aca="false">IF(G1541="","",I1541*K1541)</f>
        <v/>
      </c>
      <c r="N1541" s="32" t="str">
        <f aca="false">IF(G1541="","",IF(F1541="","Diğer",F1541))</f>
        <v/>
      </c>
    </row>
    <row r="1542" customFormat="false" ht="15" hidden="false" customHeight="false" outlineLevel="0" collapsed="false">
      <c r="A1542" s="33"/>
      <c r="B1542" s="34"/>
      <c r="C1542" s="33"/>
      <c r="D1542" s="33"/>
      <c r="E1542" s="33"/>
      <c r="F1542" s="33"/>
      <c r="G1542" s="35"/>
      <c r="H1542" s="35"/>
      <c r="I1542" s="29" t="str">
        <f aca="false">IF(G1542="","",G1542-H1542)</f>
        <v/>
      </c>
      <c r="J1542" s="36"/>
      <c r="K1542" s="37"/>
      <c r="L1542" s="33"/>
      <c r="M1542" s="29" t="str">
        <f aca="false">IF(G1542="","",I1542*K1542)</f>
        <v/>
      </c>
      <c r="N1542" s="32" t="str">
        <f aca="false">IF(G1542="","",IF(F1542="","Diğer",F1542))</f>
        <v/>
      </c>
    </row>
    <row r="1543" customFormat="false" ht="15" hidden="false" customHeight="false" outlineLevel="0" collapsed="false">
      <c r="A1543" s="33"/>
      <c r="B1543" s="34"/>
      <c r="C1543" s="33"/>
      <c r="D1543" s="33"/>
      <c r="E1543" s="33"/>
      <c r="F1543" s="33"/>
      <c r="G1543" s="35"/>
      <c r="H1543" s="35"/>
      <c r="I1543" s="29" t="str">
        <f aca="false">IF(G1543="","",G1543-H1543)</f>
        <v/>
      </c>
      <c r="J1543" s="36"/>
      <c r="K1543" s="37"/>
      <c r="L1543" s="33"/>
      <c r="M1543" s="29" t="str">
        <f aca="false">IF(G1543="","",I1543*K1543)</f>
        <v/>
      </c>
      <c r="N1543" s="32" t="str">
        <f aca="false">IF(G1543="","",IF(F1543="","Diğer",F1543))</f>
        <v/>
      </c>
    </row>
    <row r="1544" customFormat="false" ht="15" hidden="false" customHeight="false" outlineLevel="0" collapsed="false">
      <c r="A1544" s="33"/>
      <c r="B1544" s="34"/>
      <c r="C1544" s="33"/>
      <c r="D1544" s="33"/>
      <c r="E1544" s="33"/>
      <c r="F1544" s="33"/>
      <c r="G1544" s="35"/>
      <c r="H1544" s="35"/>
      <c r="I1544" s="29" t="str">
        <f aca="false">IF(G1544="","",G1544-H1544)</f>
        <v/>
      </c>
      <c r="J1544" s="36"/>
      <c r="K1544" s="37"/>
      <c r="L1544" s="33"/>
      <c r="M1544" s="29" t="str">
        <f aca="false">IF(G1544="","",I1544*K1544)</f>
        <v/>
      </c>
      <c r="N1544" s="32" t="str">
        <f aca="false">IF(G1544="","",IF(F1544="","Diğer",F1544))</f>
        <v/>
      </c>
    </row>
    <row r="1545" customFormat="false" ht="15" hidden="false" customHeight="false" outlineLevel="0" collapsed="false">
      <c r="A1545" s="33"/>
      <c r="B1545" s="34"/>
      <c r="C1545" s="33"/>
      <c r="D1545" s="33"/>
      <c r="E1545" s="33"/>
      <c r="F1545" s="33"/>
      <c r="G1545" s="35"/>
      <c r="H1545" s="35"/>
      <c r="I1545" s="29" t="str">
        <f aca="false">IF(G1545="","",G1545-H1545)</f>
        <v/>
      </c>
      <c r="J1545" s="36"/>
      <c r="K1545" s="37"/>
      <c r="L1545" s="33"/>
      <c r="M1545" s="29" t="str">
        <f aca="false">IF(G1545="","",I1545*K1545)</f>
        <v/>
      </c>
      <c r="N1545" s="32" t="str">
        <f aca="false">IF(G1545="","",IF(F1545="","Diğer",F1545))</f>
        <v/>
      </c>
    </row>
    <row r="1546" customFormat="false" ht="15" hidden="false" customHeight="false" outlineLevel="0" collapsed="false">
      <c r="A1546" s="33"/>
      <c r="B1546" s="34"/>
      <c r="C1546" s="33"/>
      <c r="D1546" s="33"/>
      <c r="E1546" s="33"/>
      <c r="F1546" s="33"/>
      <c r="G1546" s="35"/>
      <c r="H1546" s="35"/>
      <c r="I1546" s="29" t="str">
        <f aca="false">IF(G1546="","",G1546-H1546)</f>
        <v/>
      </c>
      <c r="J1546" s="36"/>
      <c r="K1546" s="37"/>
      <c r="L1546" s="33"/>
      <c r="M1546" s="29" t="str">
        <f aca="false">IF(G1546="","",I1546*K1546)</f>
        <v/>
      </c>
      <c r="N1546" s="32" t="str">
        <f aca="false">IF(G1546="","",IF(F1546="","Diğer",F1546))</f>
        <v/>
      </c>
    </row>
    <row r="1547" customFormat="false" ht="15" hidden="false" customHeight="false" outlineLevel="0" collapsed="false">
      <c r="A1547" s="33"/>
      <c r="B1547" s="34"/>
      <c r="C1547" s="33"/>
      <c r="D1547" s="33"/>
      <c r="E1547" s="33"/>
      <c r="F1547" s="33"/>
      <c r="G1547" s="35"/>
      <c r="H1547" s="35"/>
      <c r="I1547" s="29" t="str">
        <f aca="false">IF(G1547="","",G1547-H1547)</f>
        <v/>
      </c>
      <c r="J1547" s="36"/>
      <c r="K1547" s="37"/>
      <c r="L1547" s="33"/>
      <c r="M1547" s="29" t="str">
        <f aca="false">IF(G1547="","",I1547*K1547)</f>
        <v/>
      </c>
      <c r="N1547" s="32" t="str">
        <f aca="false">IF(G1547="","",IF(F1547="","Diğer",F1547))</f>
        <v/>
      </c>
    </row>
    <row r="1548" customFormat="false" ht="15" hidden="false" customHeight="false" outlineLevel="0" collapsed="false">
      <c r="A1548" s="33"/>
      <c r="B1548" s="34"/>
      <c r="C1548" s="33"/>
      <c r="D1548" s="33"/>
      <c r="E1548" s="33"/>
      <c r="F1548" s="33"/>
      <c r="G1548" s="35"/>
      <c r="H1548" s="35"/>
      <c r="I1548" s="29" t="str">
        <f aca="false">IF(G1548="","",G1548-H1548)</f>
        <v/>
      </c>
      <c r="J1548" s="36"/>
      <c r="K1548" s="37"/>
      <c r="L1548" s="33"/>
      <c r="M1548" s="29" t="str">
        <f aca="false">IF(G1548="","",I1548*K1548)</f>
        <v/>
      </c>
      <c r="N1548" s="32" t="str">
        <f aca="false">IF(G1548="","",IF(F1548="","Diğer",F1548))</f>
        <v/>
      </c>
    </row>
    <row r="1549" customFormat="false" ht="15" hidden="false" customHeight="false" outlineLevel="0" collapsed="false">
      <c r="A1549" s="33"/>
      <c r="B1549" s="34"/>
      <c r="C1549" s="33"/>
      <c r="D1549" s="33"/>
      <c r="E1549" s="33"/>
      <c r="F1549" s="33"/>
      <c r="G1549" s="35"/>
      <c r="H1549" s="35"/>
      <c r="I1549" s="29" t="str">
        <f aca="false">IF(G1549="","",G1549-H1549)</f>
        <v/>
      </c>
      <c r="J1549" s="36"/>
      <c r="K1549" s="37"/>
      <c r="L1549" s="33"/>
      <c r="M1549" s="29" t="str">
        <f aca="false">IF(G1549="","",I1549*K1549)</f>
        <v/>
      </c>
      <c r="N1549" s="32" t="str">
        <f aca="false">IF(G1549="","",IF(F1549="","Diğer",F1549))</f>
        <v/>
      </c>
    </row>
    <row r="1550" customFormat="false" ht="15" hidden="false" customHeight="false" outlineLevel="0" collapsed="false">
      <c r="A1550" s="33"/>
      <c r="B1550" s="34"/>
      <c r="C1550" s="33"/>
      <c r="D1550" s="33"/>
      <c r="E1550" s="33"/>
      <c r="F1550" s="33"/>
      <c r="G1550" s="35"/>
      <c r="H1550" s="35"/>
      <c r="I1550" s="29" t="str">
        <f aca="false">IF(G1550="","",G1550-H1550)</f>
        <v/>
      </c>
      <c r="J1550" s="36"/>
      <c r="K1550" s="37"/>
      <c r="L1550" s="33"/>
      <c r="M1550" s="29" t="str">
        <f aca="false">IF(G1550="","",I1550*K1550)</f>
        <v/>
      </c>
      <c r="N1550" s="32" t="str">
        <f aca="false">IF(G1550="","",IF(F1550="","Diğer",F1550))</f>
        <v/>
      </c>
    </row>
    <row r="1551" customFormat="false" ht="15" hidden="false" customHeight="false" outlineLevel="0" collapsed="false">
      <c r="A1551" s="33"/>
      <c r="B1551" s="34"/>
      <c r="C1551" s="33"/>
      <c r="D1551" s="33"/>
      <c r="E1551" s="33"/>
      <c r="F1551" s="33"/>
      <c r="G1551" s="35"/>
      <c r="H1551" s="35"/>
      <c r="I1551" s="29" t="str">
        <f aca="false">IF(G1551="","",G1551-H1551)</f>
        <v/>
      </c>
      <c r="J1551" s="36"/>
      <c r="K1551" s="37"/>
      <c r="L1551" s="33"/>
      <c r="M1551" s="29" t="str">
        <f aca="false">IF(G1551="","",I1551*K1551)</f>
        <v/>
      </c>
      <c r="N1551" s="32" t="str">
        <f aca="false">IF(G1551="","",IF(F1551="","Diğer",F1551))</f>
        <v/>
      </c>
    </row>
    <row r="1552" customFormat="false" ht="15" hidden="false" customHeight="false" outlineLevel="0" collapsed="false">
      <c r="A1552" s="33"/>
      <c r="B1552" s="34"/>
      <c r="C1552" s="33"/>
      <c r="D1552" s="33"/>
      <c r="E1552" s="33"/>
      <c r="F1552" s="33"/>
      <c r="G1552" s="35"/>
      <c r="H1552" s="35"/>
      <c r="I1552" s="29" t="str">
        <f aca="false">IF(G1552="","",G1552-H1552)</f>
        <v/>
      </c>
      <c r="J1552" s="36"/>
      <c r="K1552" s="37"/>
      <c r="L1552" s="33"/>
      <c r="M1552" s="29" t="str">
        <f aca="false">IF(G1552="","",I1552*K1552)</f>
        <v/>
      </c>
      <c r="N1552" s="32" t="str">
        <f aca="false">IF(G1552="","",IF(F1552="","Diğer",F1552))</f>
        <v/>
      </c>
    </row>
    <row r="1553" customFormat="false" ht="15" hidden="false" customHeight="false" outlineLevel="0" collapsed="false">
      <c r="A1553" s="33"/>
      <c r="B1553" s="34"/>
      <c r="C1553" s="33"/>
      <c r="D1553" s="33"/>
      <c r="E1553" s="33"/>
      <c r="F1553" s="33"/>
      <c r="G1553" s="35"/>
      <c r="H1553" s="35"/>
      <c r="I1553" s="29" t="str">
        <f aca="false">IF(G1553="","",G1553-H1553)</f>
        <v/>
      </c>
      <c r="J1553" s="36"/>
      <c r="K1553" s="37"/>
      <c r="L1553" s="33"/>
      <c r="M1553" s="29" t="str">
        <f aca="false">IF(G1553="","",I1553*K1553)</f>
        <v/>
      </c>
      <c r="N1553" s="32" t="str">
        <f aca="false">IF(G1553="","",IF(F1553="","Diğer",F1553))</f>
        <v/>
      </c>
    </row>
    <row r="1554" customFormat="false" ht="15" hidden="false" customHeight="false" outlineLevel="0" collapsed="false">
      <c r="A1554" s="33"/>
      <c r="B1554" s="34"/>
      <c r="C1554" s="33"/>
      <c r="D1554" s="33"/>
      <c r="E1554" s="33"/>
      <c r="F1554" s="33"/>
      <c r="G1554" s="35"/>
      <c r="H1554" s="35"/>
      <c r="I1554" s="29" t="str">
        <f aca="false">IF(G1554="","",G1554-H1554)</f>
        <v/>
      </c>
      <c r="J1554" s="36"/>
      <c r="K1554" s="37"/>
      <c r="L1554" s="33"/>
      <c r="M1554" s="29" t="str">
        <f aca="false">IF(G1554="","",I1554*K1554)</f>
        <v/>
      </c>
      <c r="N1554" s="32" t="str">
        <f aca="false">IF(G1554="","",IF(F1554="","Diğer",F1554))</f>
        <v/>
      </c>
    </row>
    <row r="1555" customFormat="false" ht="15" hidden="false" customHeight="false" outlineLevel="0" collapsed="false">
      <c r="A1555" s="33"/>
      <c r="B1555" s="34"/>
      <c r="C1555" s="33"/>
      <c r="D1555" s="33"/>
      <c r="E1555" s="33"/>
      <c r="F1555" s="33"/>
      <c r="G1555" s="35"/>
      <c r="H1555" s="35"/>
      <c r="I1555" s="29" t="str">
        <f aca="false">IF(G1555="","",G1555-H1555)</f>
        <v/>
      </c>
      <c r="J1555" s="36"/>
      <c r="K1555" s="37"/>
      <c r="L1555" s="33"/>
      <c r="M1555" s="29" t="str">
        <f aca="false">IF(G1555="","",I1555*K1555)</f>
        <v/>
      </c>
      <c r="N1555" s="32" t="str">
        <f aca="false">IF(G1555="","",IF(F1555="","Diğer",F1555))</f>
        <v/>
      </c>
    </row>
    <row r="1556" customFormat="false" ht="15" hidden="false" customHeight="false" outlineLevel="0" collapsed="false">
      <c r="A1556" s="33"/>
      <c r="B1556" s="34"/>
      <c r="C1556" s="33"/>
      <c r="D1556" s="33"/>
      <c r="E1556" s="33"/>
      <c r="F1556" s="33"/>
      <c r="G1556" s="35"/>
      <c r="H1556" s="35"/>
      <c r="I1556" s="29" t="str">
        <f aca="false">IF(G1556="","",G1556-H1556)</f>
        <v/>
      </c>
      <c r="J1556" s="36"/>
      <c r="K1556" s="37"/>
      <c r="L1556" s="33"/>
      <c r="M1556" s="29" t="str">
        <f aca="false">IF(G1556="","",I1556*K1556)</f>
        <v/>
      </c>
      <c r="N1556" s="32" t="str">
        <f aca="false">IF(G1556="","",IF(F1556="","Diğer",F1556))</f>
        <v/>
      </c>
    </row>
    <row r="1557" customFormat="false" ht="15" hidden="false" customHeight="false" outlineLevel="0" collapsed="false">
      <c r="A1557" s="33"/>
      <c r="B1557" s="34"/>
      <c r="C1557" s="33"/>
      <c r="D1557" s="33"/>
      <c r="E1557" s="33"/>
      <c r="F1557" s="33"/>
      <c r="G1557" s="35"/>
      <c r="H1557" s="35"/>
      <c r="I1557" s="29" t="str">
        <f aca="false">IF(G1557="","",G1557-H1557)</f>
        <v/>
      </c>
      <c r="J1557" s="36"/>
      <c r="K1557" s="37"/>
      <c r="L1557" s="33"/>
      <c r="M1557" s="29" t="str">
        <f aca="false">IF(G1557="","",I1557*K1557)</f>
        <v/>
      </c>
      <c r="N1557" s="32" t="str">
        <f aca="false">IF(G1557="","",IF(F1557="","Diğer",F1557))</f>
        <v/>
      </c>
    </row>
    <row r="1558" customFormat="false" ht="15" hidden="false" customHeight="false" outlineLevel="0" collapsed="false">
      <c r="A1558" s="33"/>
      <c r="B1558" s="34"/>
      <c r="C1558" s="33"/>
      <c r="D1558" s="33"/>
      <c r="E1558" s="33"/>
      <c r="F1558" s="33"/>
      <c r="G1558" s="35"/>
      <c r="H1558" s="35"/>
      <c r="I1558" s="29" t="str">
        <f aca="false">IF(G1558="","",G1558-H1558)</f>
        <v/>
      </c>
      <c r="J1558" s="36"/>
      <c r="K1558" s="37"/>
      <c r="L1558" s="33"/>
      <c r="M1558" s="29" t="str">
        <f aca="false">IF(G1558="","",I1558*K1558)</f>
        <v/>
      </c>
      <c r="N1558" s="32" t="str">
        <f aca="false">IF(G1558="","",IF(F1558="","Diğer",F1558))</f>
        <v/>
      </c>
    </row>
    <row r="1559" customFormat="false" ht="15" hidden="false" customHeight="false" outlineLevel="0" collapsed="false">
      <c r="A1559" s="33"/>
      <c r="B1559" s="34"/>
      <c r="C1559" s="33"/>
      <c r="D1559" s="33"/>
      <c r="E1559" s="33"/>
      <c r="F1559" s="33"/>
      <c r="G1559" s="35"/>
      <c r="H1559" s="35"/>
      <c r="I1559" s="29" t="str">
        <f aca="false">IF(G1559="","",G1559-H1559)</f>
        <v/>
      </c>
      <c r="J1559" s="36"/>
      <c r="K1559" s="37"/>
      <c r="L1559" s="33"/>
      <c r="M1559" s="29" t="str">
        <f aca="false">IF(G1559="","",I1559*K1559)</f>
        <v/>
      </c>
      <c r="N1559" s="32" t="str">
        <f aca="false">IF(G1559="","",IF(F1559="","Diğer",F1559))</f>
        <v/>
      </c>
    </row>
    <row r="1560" customFormat="false" ht="15" hidden="false" customHeight="false" outlineLevel="0" collapsed="false">
      <c r="A1560" s="33"/>
      <c r="B1560" s="34"/>
      <c r="C1560" s="33"/>
      <c r="D1560" s="33"/>
      <c r="E1560" s="33"/>
      <c r="F1560" s="33"/>
      <c r="G1560" s="35"/>
      <c r="H1560" s="35"/>
      <c r="I1560" s="29" t="str">
        <f aca="false">IF(G1560="","",G1560-H1560)</f>
        <v/>
      </c>
      <c r="J1560" s="36"/>
      <c r="K1560" s="37"/>
      <c r="L1560" s="33"/>
      <c r="M1560" s="29" t="str">
        <f aca="false">IF(G1560="","",I1560*K1560)</f>
        <v/>
      </c>
      <c r="N1560" s="32" t="str">
        <f aca="false">IF(G1560="","",IF(F1560="","Diğer",F1560))</f>
        <v/>
      </c>
    </row>
    <row r="1561" customFormat="false" ht="15" hidden="false" customHeight="false" outlineLevel="0" collapsed="false">
      <c r="A1561" s="33"/>
      <c r="B1561" s="34"/>
      <c r="C1561" s="33"/>
      <c r="D1561" s="33"/>
      <c r="E1561" s="33"/>
      <c r="F1561" s="33"/>
      <c r="G1561" s="35"/>
      <c r="H1561" s="35"/>
      <c r="I1561" s="29" t="str">
        <f aca="false">IF(G1561="","",G1561-H1561)</f>
        <v/>
      </c>
      <c r="J1561" s="36"/>
      <c r="K1561" s="37"/>
      <c r="L1561" s="33"/>
      <c r="M1561" s="29" t="str">
        <f aca="false">IF(G1561="","",I1561*K1561)</f>
        <v/>
      </c>
      <c r="N1561" s="32" t="str">
        <f aca="false">IF(G1561="","",IF(F1561="","Diğer",F1561))</f>
        <v/>
      </c>
    </row>
    <row r="1562" customFormat="false" ht="15" hidden="false" customHeight="false" outlineLevel="0" collapsed="false">
      <c r="A1562" s="33"/>
      <c r="B1562" s="34"/>
      <c r="C1562" s="33"/>
      <c r="D1562" s="33"/>
      <c r="E1562" s="33"/>
      <c r="F1562" s="33"/>
      <c r="G1562" s="35"/>
      <c r="H1562" s="35"/>
      <c r="I1562" s="29" t="str">
        <f aca="false">IF(G1562="","",G1562-H1562)</f>
        <v/>
      </c>
      <c r="J1562" s="36"/>
      <c r="K1562" s="37"/>
      <c r="L1562" s="33"/>
      <c r="M1562" s="29" t="str">
        <f aca="false">IF(G1562="","",I1562*K1562)</f>
        <v/>
      </c>
      <c r="N1562" s="32" t="str">
        <f aca="false">IF(G1562="","",IF(F1562="","Diğer",F1562))</f>
        <v/>
      </c>
    </row>
    <row r="1563" customFormat="false" ht="15" hidden="false" customHeight="false" outlineLevel="0" collapsed="false">
      <c r="A1563" s="33"/>
      <c r="B1563" s="34"/>
      <c r="C1563" s="33"/>
      <c r="D1563" s="33"/>
      <c r="E1563" s="33"/>
      <c r="F1563" s="33"/>
      <c r="G1563" s="35"/>
      <c r="H1563" s="35"/>
      <c r="I1563" s="29" t="str">
        <f aca="false">IF(G1563="","",G1563-H1563)</f>
        <v/>
      </c>
      <c r="J1563" s="36"/>
      <c r="K1563" s="37"/>
      <c r="L1563" s="33"/>
      <c r="M1563" s="29" t="str">
        <f aca="false">IF(G1563="","",I1563*K1563)</f>
        <v/>
      </c>
      <c r="N1563" s="32" t="str">
        <f aca="false">IF(G1563="","",IF(F1563="","Diğer",F1563))</f>
        <v/>
      </c>
    </row>
    <row r="1564" customFormat="false" ht="15" hidden="false" customHeight="false" outlineLevel="0" collapsed="false">
      <c r="A1564" s="33"/>
      <c r="B1564" s="34"/>
      <c r="C1564" s="33"/>
      <c r="D1564" s="33"/>
      <c r="E1564" s="33"/>
      <c r="F1564" s="33"/>
      <c r="G1564" s="35"/>
      <c r="H1564" s="35"/>
      <c r="I1564" s="29" t="str">
        <f aca="false">IF(G1564="","",G1564-H1564)</f>
        <v/>
      </c>
      <c r="J1564" s="36"/>
      <c r="K1564" s="37"/>
      <c r="L1564" s="33"/>
      <c r="M1564" s="29" t="str">
        <f aca="false">IF(G1564="","",I1564*K1564)</f>
        <v/>
      </c>
      <c r="N1564" s="32" t="str">
        <f aca="false">IF(G1564="","",IF(F1564="","Diğer",F1564))</f>
        <v/>
      </c>
    </row>
    <row r="1565" customFormat="false" ht="15" hidden="false" customHeight="false" outlineLevel="0" collapsed="false">
      <c r="A1565" s="33"/>
      <c r="B1565" s="34"/>
      <c r="C1565" s="33"/>
      <c r="D1565" s="33"/>
      <c r="E1565" s="33"/>
      <c r="F1565" s="33"/>
      <c r="G1565" s="35"/>
      <c r="H1565" s="35"/>
      <c r="I1565" s="29" t="str">
        <f aca="false">IF(G1565="","",G1565-H1565)</f>
        <v/>
      </c>
      <c r="J1565" s="36"/>
      <c r="K1565" s="37"/>
      <c r="L1565" s="33"/>
      <c r="M1565" s="29" t="str">
        <f aca="false">IF(G1565="","",I1565*K1565)</f>
        <v/>
      </c>
      <c r="N1565" s="32" t="str">
        <f aca="false">IF(G1565="","",IF(F1565="","Diğer",F1565))</f>
        <v/>
      </c>
    </row>
    <row r="1566" customFormat="false" ht="15" hidden="false" customHeight="false" outlineLevel="0" collapsed="false">
      <c r="A1566" s="33"/>
      <c r="B1566" s="34"/>
      <c r="C1566" s="33"/>
      <c r="D1566" s="33"/>
      <c r="E1566" s="33"/>
      <c r="F1566" s="33"/>
      <c r="G1566" s="35"/>
      <c r="H1566" s="35"/>
      <c r="I1566" s="29" t="str">
        <f aca="false">IF(G1566="","",G1566-H1566)</f>
        <v/>
      </c>
      <c r="J1566" s="36"/>
      <c r="K1566" s="37"/>
      <c r="L1566" s="33"/>
      <c r="M1566" s="29" t="str">
        <f aca="false">IF(G1566="","",I1566*K1566)</f>
        <v/>
      </c>
      <c r="N1566" s="32" t="str">
        <f aca="false">IF(G1566="","",IF(F1566="","Diğer",F1566))</f>
        <v/>
      </c>
    </row>
    <row r="1567" customFormat="false" ht="15" hidden="false" customHeight="false" outlineLevel="0" collapsed="false">
      <c r="A1567" s="33"/>
      <c r="B1567" s="34"/>
      <c r="C1567" s="33"/>
      <c r="D1567" s="33"/>
      <c r="E1567" s="33"/>
      <c r="F1567" s="33"/>
      <c r="G1567" s="35"/>
      <c r="H1567" s="35"/>
      <c r="I1567" s="29" t="str">
        <f aca="false">IF(G1567="","",G1567-H1567)</f>
        <v/>
      </c>
      <c r="J1567" s="36"/>
      <c r="K1567" s="37"/>
      <c r="L1567" s="33"/>
      <c r="M1567" s="29" t="str">
        <f aca="false">IF(G1567="","",I1567*K1567)</f>
        <v/>
      </c>
      <c r="N1567" s="32" t="str">
        <f aca="false">IF(G1567="","",IF(F1567="","Diğer",F1567))</f>
        <v/>
      </c>
    </row>
    <row r="1568" customFormat="false" ht="15" hidden="false" customHeight="false" outlineLevel="0" collapsed="false">
      <c r="A1568" s="33"/>
      <c r="B1568" s="34"/>
      <c r="C1568" s="33"/>
      <c r="D1568" s="33"/>
      <c r="E1568" s="33"/>
      <c r="F1568" s="33"/>
      <c r="G1568" s="35"/>
      <c r="H1568" s="35"/>
      <c r="I1568" s="29" t="str">
        <f aca="false">IF(G1568="","",G1568-H1568)</f>
        <v/>
      </c>
      <c r="J1568" s="36"/>
      <c r="K1568" s="37"/>
      <c r="L1568" s="33"/>
      <c r="M1568" s="29" t="str">
        <f aca="false">IF(G1568="","",I1568*K1568)</f>
        <v/>
      </c>
      <c r="N1568" s="32" t="str">
        <f aca="false">IF(G1568="","",IF(F1568="","Diğer",F1568))</f>
        <v/>
      </c>
    </row>
    <row r="1569" customFormat="false" ht="15" hidden="false" customHeight="false" outlineLevel="0" collapsed="false">
      <c r="A1569" s="33"/>
      <c r="B1569" s="34"/>
      <c r="C1569" s="33"/>
      <c r="D1569" s="33"/>
      <c r="E1569" s="33"/>
      <c r="F1569" s="33"/>
      <c r="G1569" s="35"/>
      <c r="H1569" s="35"/>
      <c r="I1569" s="29" t="str">
        <f aca="false">IF(G1569="","",G1569-H1569)</f>
        <v/>
      </c>
      <c r="J1569" s="36"/>
      <c r="K1569" s="37"/>
      <c r="L1569" s="33"/>
      <c r="M1569" s="29" t="str">
        <f aca="false">IF(G1569="","",I1569*K1569)</f>
        <v/>
      </c>
      <c r="N1569" s="32" t="str">
        <f aca="false">IF(G1569="","",IF(F1569="","Diğer",F1569))</f>
        <v/>
      </c>
    </row>
    <row r="1570" customFormat="false" ht="15" hidden="false" customHeight="false" outlineLevel="0" collapsed="false">
      <c r="A1570" s="33"/>
      <c r="B1570" s="34"/>
      <c r="C1570" s="33"/>
      <c r="D1570" s="33"/>
      <c r="E1570" s="33"/>
      <c r="F1570" s="33"/>
      <c r="G1570" s="35"/>
      <c r="H1570" s="35"/>
      <c r="I1570" s="29" t="str">
        <f aca="false">IF(G1570="","",G1570-H1570)</f>
        <v/>
      </c>
      <c r="J1570" s="36"/>
      <c r="K1570" s="37"/>
      <c r="L1570" s="33"/>
      <c r="M1570" s="29" t="str">
        <f aca="false">IF(G1570="","",I1570*K1570)</f>
        <v/>
      </c>
      <c r="N1570" s="32" t="str">
        <f aca="false">IF(G1570="","",IF(F1570="","Diğer",F1570))</f>
        <v/>
      </c>
    </row>
    <row r="1571" customFormat="false" ht="15" hidden="false" customHeight="false" outlineLevel="0" collapsed="false">
      <c r="A1571" s="33"/>
      <c r="B1571" s="34"/>
      <c r="C1571" s="33"/>
      <c r="D1571" s="33"/>
      <c r="E1571" s="33"/>
      <c r="F1571" s="33"/>
      <c r="G1571" s="35"/>
      <c r="H1571" s="35"/>
      <c r="I1571" s="29" t="str">
        <f aca="false">IF(G1571="","",G1571-H1571)</f>
        <v/>
      </c>
      <c r="J1571" s="36"/>
      <c r="K1571" s="37"/>
      <c r="L1571" s="33"/>
      <c r="M1571" s="29" t="str">
        <f aca="false">IF(G1571="","",I1571*K1571)</f>
        <v/>
      </c>
      <c r="N1571" s="32" t="str">
        <f aca="false">IF(G1571="","",IF(F1571="","Diğer",F1571))</f>
        <v/>
      </c>
    </row>
    <row r="1572" customFormat="false" ht="15" hidden="false" customHeight="false" outlineLevel="0" collapsed="false">
      <c r="A1572" s="33"/>
      <c r="B1572" s="34"/>
      <c r="C1572" s="33"/>
      <c r="D1572" s="33"/>
      <c r="E1572" s="33"/>
      <c r="F1572" s="33"/>
      <c r="G1572" s="35"/>
      <c r="H1572" s="35"/>
      <c r="I1572" s="29" t="str">
        <f aca="false">IF(G1572="","",G1572-H1572)</f>
        <v/>
      </c>
      <c r="J1572" s="36"/>
      <c r="K1572" s="37"/>
      <c r="L1572" s="33"/>
      <c r="M1572" s="29" t="str">
        <f aca="false">IF(G1572="","",I1572*K1572)</f>
        <v/>
      </c>
      <c r="N1572" s="32" t="str">
        <f aca="false">IF(G1572="","",IF(F1572="","Diğer",F1572))</f>
        <v/>
      </c>
    </row>
    <row r="1573" customFormat="false" ht="15" hidden="false" customHeight="false" outlineLevel="0" collapsed="false">
      <c r="A1573" s="33"/>
      <c r="B1573" s="34"/>
      <c r="C1573" s="33"/>
      <c r="D1573" s="33"/>
      <c r="E1573" s="33"/>
      <c r="F1573" s="33"/>
      <c r="G1573" s="35"/>
      <c r="H1573" s="35"/>
      <c r="I1573" s="29" t="str">
        <f aca="false">IF(G1573="","",G1573-H1573)</f>
        <v/>
      </c>
      <c r="J1573" s="36"/>
      <c r="K1573" s="37"/>
      <c r="L1573" s="33"/>
      <c r="M1573" s="29" t="str">
        <f aca="false">IF(G1573="","",I1573*K1573)</f>
        <v/>
      </c>
      <c r="N1573" s="32" t="str">
        <f aca="false">IF(G1573="","",IF(F1573="","Diğer",F1573))</f>
        <v/>
      </c>
    </row>
    <row r="1574" customFormat="false" ht="15" hidden="false" customHeight="false" outlineLevel="0" collapsed="false">
      <c r="A1574" s="33"/>
      <c r="B1574" s="34"/>
      <c r="C1574" s="33"/>
      <c r="D1574" s="33"/>
      <c r="E1574" s="33"/>
      <c r="F1574" s="33"/>
      <c r="G1574" s="35"/>
      <c r="H1574" s="35"/>
      <c r="I1574" s="29" t="str">
        <f aca="false">IF(G1574="","",G1574-H1574)</f>
        <v/>
      </c>
      <c r="J1574" s="36"/>
      <c r="K1574" s="37"/>
      <c r="L1574" s="33"/>
      <c r="M1574" s="29" t="str">
        <f aca="false">IF(G1574="","",I1574*K1574)</f>
        <v/>
      </c>
      <c r="N1574" s="32" t="str">
        <f aca="false">IF(G1574="","",IF(F1574="","Diğer",F1574))</f>
        <v/>
      </c>
    </row>
    <row r="1575" customFormat="false" ht="15" hidden="false" customHeight="false" outlineLevel="0" collapsed="false">
      <c r="A1575" s="33"/>
      <c r="B1575" s="34"/>
      <c r="C1575" s="33"/>
      <c r="D1575" s="33"/>
      <c r="E1575" s="33"/>
      <c r="F1575" s="33"/>
      <c r="G1575" s="35"/>
      <c r="H1575" s="35"/>
      <c r="I1575" s="29" t="str">
        <f aca="false">IF(G1575="","",G1575-H1575)</f>
        <v/>
      </c>
      <c r="J1575" s="36"/>
      <c r="K1575" s="37"/>
      <c r="L1575" s="33"/>
      <c r="M1575" s="29" t="str">
        <f aca="false">IF(G1575="","",I1575*K1575)</f>
        <v/>
      </c>
      <c r="N1575" s="32" t="str">
        <f aca="false">IF(G1575="","",IF(F1575="","Diğer",F1575))</f>
        <v/>
      </c>
    </row>
    <row r="1576" customFormat="false" ht="15" hidden="false" customHeight="false" outlineLevel="0" collapsed="false">
      <c r="A1576" s="33"/>
      <c r="B1576" s="34"/>
      <c r="C1576" s="33"/>
      <c r="D1576" s="33"/>
      <c r="E1576" s="33"/>
      <c r="F1576" s="33"/>
      <c r="G1576" s="35"/>
      <c r="H1576" s="35"/>
      <c r="I1576" s="29" t="str">
        <f aca="false">IF(G1576="","",G1576-H1576)</f>
        <v/>
      </c>
      <c r="J1576" s="36"/>
      <c r="K1576" s="37"/>
      <c r="L1576" s="33"/>
      <c r="M1576" s="29" t="str">
        <f aca="false">IF(G1576="","",I1576*K1576)</f>
        <v/>
      </c>
      <c r="N1576" s="32" t="str">
        <f aca="false">IF(G1576="","",IF(F1576="","Diğer",F1576))</f>
        <v/>
      </c>
    </row>
    <row r="1577" customFormat="false" ht="15" hidden="false" customHeight="false" outlineLevel="0" collapsed="false">
      <c r="A1577" s="33"/>
      <c r="B1577" s="34"/>
      <c r="C1577" s="33"/>
      <c r="D1577" s="33"/>
      <c r="E1577" s="33"/>
      <c r="F1577" s="33"/>
      <c r="G1577" s="35"/>
      <c r="H1577" s="35"/>
      <c r="I1577" s="29" t="str">
        <f aca="false">IF(G1577="","",G1577-H1577)</f>
        <v/>
      </c>
      <c r="J1577" s="36"/>
      <c r="K1577" s="37"/>
      <c r="L1577" s="33"/>
      <c r="M1577" s="29" t="str">
        <f aca="false">IF(G1577="","",I1577*K1577)</f>
        <v/>
      </c>
      <c r="N1577" s="32" t="str">
        <f aca="false">IF(G1577="","",IF(F1577="","Diğer",F1577))</f>
        <v/>
      </c>
    </row>
    <row r="1578" customFormat="false" ht="15" hidden="false" customHeight="false" outlineLevel="0" collapsed="false">
      <c r="A1578" s="33"/>
      <c r="B1578" s="34"/>
      <c r="C1578" s="33"/>
      <c r="D1578" s="33"/>
      <c r="E1578" s="33"/>
      <c r="F1578" s="33"/>
      <c r="G1578" s="35"/>
      <c r="H1578" s="35"/>
      <c r="I1578" s="29" t="str">
        <f aca="false">IF(G1578="","",G1578-H1578)</f>
        <v/>
      </c>
      <c r="J1578" s="36"/>
      <c r="K1578" s="37"/>
      <c r="L1578" s="33"/>
      <c r="M1578" s="29" t="str">
        <f aca="false">IF(G1578="","",I1578*K1578)</f>
        <v/>
      </c>
      <c r="N1578" s="32" t="str">
        <f aca="false">IF(G1578="","",IF(F1578="","Diğer",F1578))</f>
        <v/>
      </c>
    </row>
    <row r="1579" customFormat="false" ht="15" hidden="false" customHeight="false" outlineLevel="0" collapsed="false">
      <c r="A1579" s="33"/>
      <c r="B1579" s="34"/>
      <c r="C1579" s="33"/>
      <c r="D1579" s="33"/>
      <c r="E1579" s="33"/>
      <c r="F1579" s="33"/>
      <c r="G1579" s="35"/>
      <c r="H1579" s="35"/>
      <c r="I1579" s="29" t="str">
        <f aca="false">IF(G1579="","",G1579-H1579)</f>
        <v/>
      </c>
      <c r="J1579" s="36"/>
      <c r="K1579" s="37"/>
      <c r="L1579" s="33"/>
      <c r="M1579" s="29" t="str">
        <f aca="false">IF(G1579="","",I1579*K1579)</f>
        <v/>
      </c>
      <c r="N1579" s="32" t="str">
        <f aca="false">IF(G1579="","",IF(F1579="","Diğer",F1579))</f>
        <v/>
      </c>
    </row>
    <row r="1580" customFormat="false" ht="15" hidden="false" customHeight="false" outlineLevel="0" collapsed="false">
      <c r="A1580" s="33"/>
      <c r="B1580" s="34"/>
      <c r="C1580" s="33"/>
      <c r="D1580" s="33"/>
      <c r="E1580" s="33"/>
      <c r="F1580" s="33"/>
      <c r="G1580" s="35"/>
      <c r="H1580" s="35"/>
      <c r="I1580" s="29" t="str">
        <f aca="false">IF(G1580="","",G1580-H1580)</f>
        <v/>
      </c>
      <c r="J1580" s="36"/>
      <c r="K1580" s="37"/>
      <c r="L1580" s="33"/>
      <c r="M1580" s="29" t="str">
        <f aca="false">IF(G1580="","",I1580*K1580)</f>
        <v/>
      </c>
      <c r="N1580" s="32" t="str">
        <f aca="false">IF(G1580="","",IF(F1580="","Diğer",F1580))</f>
        <v/>
      </c>
    </row>
    <row r="1581" customFormat="false" ht="15" hidden="false" customHeight="false" outlineLevel="0" collapsed="false">
      <c r="A1581" s="33"/>
      <c r="B1581" s="34"/>
      <c r="C1581" s="33"/>
      <c r="D1581" s="33"/>
      <c r="E1581" s="33"/>
      <c r="F1581" s="33"/>
      <c r="G1581" s="35"/>
      <c r="H1581" s="35"/>
      <c r="I1581" s="29" t="str">
        <f aca="false">IF(G1581="","",G1581-H1581)</f>
        <v/>
      </c>
      <c r="J1581" s="36"/>
      <c r="K1581" s="37"/>
      <c r="L1581" s="33"/>
      <c r="M1581" s="29" t="str">
        <f aca="false">IF(G1581="","",I1581*K1581)</f>
        <v/>
      </c>
      <c r="N1581" s="32" t="str">
        <f aca="false">IF(G1581="","",IF(F1581="","Diğer",F1581))</f>
        <v/>
      </c>
    </row>
    <row r="1582" customFormat="false" ht="15" hidden="false" customHeight="false" outlineLevel="0" collapsed="false">
      <c r="A1582" s="33"/>
      <c r="B1582" s="34"/>
      <c r="C1582" s="33"/>
      <c r="D1582" s="33"/>
      <c r="E1582" s="33"/>
      <c r="F1582" s="33"/>
      <c r="G1582" s="35"/>
      <c r="H1582" s="35"/>
      <c r="I1582" s="29" t="str">
        <f aca="false">IF(G1582="","",G1582-H1582)</f>
        <v/>
      </c>
      <c r="J1582" s="36"/>
      <c r="K1582" s="37"/>
      <c r="L1582" s="33"/>
      <c r="M1582" s="29" t="str">
        <f aca="false">IF(G1582="","",I1582*K1582)</f>
        <v/>
      </c>
      <c r="N1582" s="32" t="str">
        <f aca="false">IF(G1582="","",IF(F1582="","Diğer",F1582))</f>
        <v/>
      </c>
    </row>
    <row r="1583" customFormat="false" ht="15" hidden="false" customHeight="false" outlineLevel="0" collapsed="false">
      <c r="A1583" s="33"/>
      <c r="B1583" s="34"/>
      <c r="C1583" s="33"/>
      <c r="D1583" s="33"/>
      <c r="E1583" s="33"/>
      <c r="F1583" s="33"/>
      <c r="G1583" s="35"/>
      <c r="H1583" s="35"/>
      <c r="I1583" s="29" t="str">
        <f aca="false">IF(G1583="","",G1583-H1583)</f>
        <v/>
      </c>
      <c r="J1583" s="36"/>
      <c r="K1583" s="37"/>
      <c r="L1583" s="33"/>
      <c r="M1583" s="29" t="str">
        <f aca="false">IF(G1583="","",I1583*K1583)</f>
        <v/>
      </c>
      <c r="N1583" s="32" t="str">
        <f aca="false">IF(G1583="","",IF(F1583="","Diğer",F1583))</f>
        <v/>
      </c>
    </row>
    <row r="1584" customFormat="false" ht="15" hidden="false" customHeight="false" outlineLevel="0" collapsed="false">
      <c r="A1584" s="33"/>
      <c r="B1584" s="34"/>
      <c r="C1584" s="33"/>
      <c r="D1584" s="33"/>
      <c r="E1584" s="33"/>
      <c r="F1584" s="33"/>
      <c r="G1584" s="35"/>
      <c r="H1584" s="35"/>
      <c r="I1584" s="29" t="str">
        <f aca="false">IF(G1584="","",G1584-H1584)</f>
        <v/>
      </c>
      <c r="J1584" s="36"/>
      <c r="K1584" s="37"/>
      <c r="L1584" s="33"/>
      <c r="M1584" s="29" t="str">
        <f aca="false">IF(G1584="","",I1584*K1584)</f>
        <v/>
      </c>
      <c r="N1584" s="32" t="str">
        <f aca="false">IF(G1584="","",IF(F1584="","Diğer",F1584))</f>
        <v/>
      </c>
    </row>
    <row r="1585" customFormat="false" ht="15" hidden="false" customHeight="false" outlineLevel="0" collapsed="false">
      <c r="A1585" s="33"/>
      <c r="B1585" s="34"/>
      <c r="C1585" s="33"/>
      <c r="D1585" s="33"/>
      <c r="E1585" s="33"/>
      <c r="F1585" s="33"/>
      <c r="G1585" s="35"/>
      <c r="H1585" s="35"/>
      <c r="I1585" s="29" t="str">
        <f aca="false">IF(G1585="","",G1585-H1585)</f>
        <v/>
      </c>
      <c r="J1585" s="36"/>
      <c r="K1585" s="37"/>
      <c r="L1585" s="33"/>
      <c r="M1585" s="29" t="str">
        <f aca="false">IF(G1585="","",I1585*K1585)</f>
        <v/>
      </c>
      <c r="N1585" s="32" t="str">
        <f aca="false">IF(G1585="","",IF(F1585="","Diğer",F1585))</f>
        <v/>
      </c>
    </row>
    <row r="1586" customFormat="false" ht="15" hidden="false" customHeight="false" outlineLevel="0" collapsed="false">
      <c r="A1586" s="33"/>
      <c r="B1586" s="34"/>
      <c r="C1586" s="33"/>
      <c r="D1586" s="33"/>
      <c r="E1586" s="33"/>
      <c r="F1586" s="33"/>
      <c r="G1586" s="35"/>
      <c r="H1586" s="35"/>
      <c r="I1586" s="29" t="str">
        <f aca="false">IF(G1586="","",G1586-H1586)</f>
        <v/>
      </c>
      <c r="J1586" s="36"/>
      <c r="K1586" s="37"/>
      <c r="L1586" s="33"/>
      <c r="M1586" s="29" t="str">
        <f aca="false">IF(G1586="","",I1586*K1586)</f>
        <v/>
      </c>
      <c r="N1586" s="32" t="str">
        <f aca="false">IF(G1586="","",IF(F1586="","Diğer",F1586))</f>
        <v/>
      </c>
    </row>
    <row r="1587" customFormat="false" ht="15" hidden="false" customHeight="false" outlineLevel="0" collapsed="false">
      <c r="A1587" s="33"/>
      <c r="B1587" s="34"/>
      <c r="C1587" s="33"/>
      <c r="D1587" s="33"/>
      <c r="E1587" s="33"/>
      <c r="F1587" s="33"/>
      <c r="G1587" s="35"/>
      <c r="H1587" s="35"/>
      <c r="I1587" s="29" t="str">
        <f aca="false">IF(G1587="","",G1587-H1587)</f>
        <v/>
      </c>
      <c r="J1587" s="36"/>
      <c r="K1587" s="37"/>
      <c r="L1587" s="33"/>
      <c r="M1587" s="29" t="str">
        <f aca="false">IF(G1587="","",I1587*K1587)</f>
        <v/>
      </c>
      <c r="N1587" s="32" t="str">
        <f aca="false">IF(G1587="","",IF(F1587="","Diğer",F1587))</f>
        <v/>
      </c>
    </row>
    <row r="1588" customFormat="false" ht="15" hidden="false" customHeight="false" outlineLevel="0" collapsed="false">
      <c r="A1588" s="33"/>
      <c r="B1588" s="34"/>
      <c r="C1588" s="33"/>
      <c r="D1588" s="33"/>
      <c r="E1588" s="33"/>
      <c r="F1588" s="33"/>
      <c r="G1588" s="35"/>
      <c r="H1588" s="35"/>
      <c r="I1588" s="29" t="str">
        <f aca="false">IF(G1588="","",G1588-H1588)</f>
        <v/>
      </c>
      <c r="J1588" s="36"/>
      <c r="K1588" s="37"/>
      <c r="L1588" s="33"/>
      <c r="M1588" s="29" t="str">
        <f aca="false">IF(G1588="","",I1588*K1588)</f>
        <v/>
      </c>
      <c r="N1588" s="32" t="str">
        <f aca="false">IF(G1588="","",IF(F1588="","Diğer",F1588))</f>
        <v/>
      </c>
    </row>
    <row r="1589" customFormat="false" ht="15" hidden="false" customHeight="false" outlineLevel="0" collapsed="false">
      <c r="A1589" s="33"/>
      <c r="B1589" s="34"/>
      <c r="C1589" s="33"/>
      <c r="D1589" s="33"/>
      <c r="E1589" s="33"/>
      <c r="F1589" s="33"/>
      <c r="G1589" s="35"/>
      <c r="H1589" s="35"/>
      <c r="I1589" s="29" t="str">
        <f aca="false">IF(G1589="","",G1589-H1589)</f>
        <v/>
      </c>
      <c r="J1589" s="36"/>
      <c r="K1589" s="37"/>
      <c r="L1589" s="33"/>
      <c r="M1589" s="29" t="str">
        <f aca="false">IF(G1589="","",I1589*K1589)</f>
        <v/>
      </c>
      <c r="N1589" s="32" t="str">
        <f aca="false">IF(G1589="","",IF(F1589="","Diğer",F1589))</f>
        <v/>
      </c>
    </row>
    <row r="1590" customFormat="false" ht="15" hidden="false" customHeight="false" outlineLevel="0" collapsed="false">
      <c r="A1590" s="33"/>
      <c r="B1590" s="34"/>
      <c r="C1590" s="33"/>
      <c r="D1590" s="33"/>
      <c r="E1590" s="33"/>
      <c r="F1590" s="33"/>
      <c r="G1590" s="35"/>
      <c r="H1590" s="35"/>
      <c r="I1590" s="29" t="str">
        <f aca="false">IF(G1590="","",G1590-H1590)</f>
        <v/>
      </c>
      <c r="J1590" s="36"/>
      <c r="K1590" s="37"/>
      <c r="L1590" s="33"/>
      <c r="M1590" s="29" t="str">
        <f aca="false">IF(G1590="","",I1590*K1590)</f>
        <v/>
      </c>
      <c r="N1590" s="32" t="str">
        <f aca="false">IF(G1590="","",IF(F1590="","Diğer",F1590))</f>
        <v/>
      </c>
    </row>
    <row r="1591" customFormat="false" ht="15" hidden="false" customHeight="false" outlineLevel="0" collapsed="false">
      <c r="A1591" s="33"/>
      <c r="B1591" s="34"/>
      <c r="C1591" s="33"/>
      <c r="D1591" s="33"/>
      <c r="E1591" s="33"/>
      <c r="F1591" s="33"/>
      <c r="G1591" s="35"/>
      <c r="H1591" s="35"/>
      <c r="I1591" s="29" t="str">
        <f aca="false">IF(G1591="","",G1591-H1591)</f>
        <v/>
      </c>
      <c r="J1591" s="36"/>
      <c r="K1591" s="37"/>
      <c r="L1591" s="33"/>
      <c r="M1591" s="29" t="str">
        <f aca="false">IF(G1591="","",I1591*K1591)</f>
        <v/>
      </c>
      <c r="N1591" s="32" t="str">
        <f aca="false">IF(G1591="","",IF(F1591="","Diğer",F1591))</f>
        <v/>
      </c>
    </row>
    <row r="1592" customFormat="false" ht="15" hidden="false" customHeight="false" outlineLevel="0" collapsed="false">
      <c r="A1592" s="33"/>
      <c r="B1592" s="34"/>
      <c r="C1592" s="33"/>
      <c r="D1592" s="33"/>
      <c r="E1592" s="33"/>
      <c r="F1592" s="33"/>
      <c r="G1592" s="35"/>
      <c r="H1592" s="35"/>
      <c r="I1592" s="29" t="str">
        <f aca="false">IF(G1592="","",G1592-H1592)</f>
        <v/>
      </c>
      <c r="J1592" s="36"/>
      <c r="K1592" s="37"/>
      <c r="L1592" s="33"/>
      <c r="M1592" s="29" t="str">
        <f aca="false">IF(G1592="","",I1592*K1592)</f>
        <v/>
      </c>
      <c r="N1592" s="32" t="str">
        <f aca="false">IF(G1592="","",IF(F1592="","Diğer",F1592))</f>
        <v/>
      </c>
    </row>
    <row r="1593" customFormat="false" ht="15" hidden="false" customHeight="false" outlineLevel="0" collapsed="false">
      <c r="A1593" s="33"/>
      <c r="B1593" s="34"/>
      <c r="C1593" s="33"/>
      <c r="D1593" s="33"/>
      <c r="E1593" s="33"/>
      <c r="F1593" s="33"/>
      <c r="G1593" s="35"/>
      <c r="H1593" s="35"/>
      <c r="I1593" s="29" t="str">
        <f aca="false">IF(G1593="","",G1593-H1593)</f>
        <v/>
      </c>
      <c r="J1593" s="36"/>
      <c r="K1593" s="37"/>
      <c r="L1593" s="33"/>
      <c r="M1593" s="29" t="str">
        <f aca="false">IF(G1593="","",I1593*K1593)</f>
        <v/>
      </c>
      <c r="N1593" s="32" t="str">
        <f aca="false">IF(G1593="","",IF(F1593="","Diğer",F1593))</f>
        <v/>
      </c>
    </row>
    <row r="1594" customFormat="false" ht="15" hidden="false" customHeight="false" outlineLevel="0" collapsed="false">
      <c r="A1594" s="33"/>
      <c r="B1594" s="34"/>
      <c r="C1594" s="33"/>
      <c r="D1594" s="33"/>
      <c r="E1594" s="33"/>
      <c r="F1594" s="33"/>
      <c r="G1594" s="35"/>
      <c r="H1594" s="35"/>
      <c r="I1594" s="29" t="str">
        <f aca="false">IF(G1594="","",G1594-H1594)</f>
        <v/>
      </c>
      <c r="J1594" s="36"/>
      <c r="K1594" s="37"/>
      <c r="L1594" s="33"/>
      <c r="M1594" s="29" t="str">
        <f aca="false">IF(G1594="","",I1594*K1594)</f>
        <v/>
      </c>
      <c r="N1594" s="32" t="str">
        <f aca="false">IF(G1594="","",IF(F1594="","Diğer",F1594))</f>
        <v/>
      </c>
    </row>
    <row r="1595" customFormat="false" ht="15" hidden="false" customHeight="false" outlineLevel="0" collapsed="false">
      <c r="A1595" s="33"/>
      <c r="B1595" s="34"/>
      <c r="C1595" s="33"/>
      <c r="D1595" s="33"/>
      <c r="E1595" s="33"/>
      <c r="F1595" s="33"/>
      <c r="G1595" s="35"/>
      <c r="H1595" s="35"/>
      <c r="I1595" s="29" t="str">
        <f aca="false">IF(G1595="","",G1595-H1595)</f>
        <v/>
      </c>
      <c r="J1595" s="36"/>
      <c r="K1595" s="37"/>
      <c r="L1595" s="33"/>
      <c r="M1595" s="29" t="str">
        <f aca="false">IF(G1595="","",I1595*K1595)</f>
        <v/>
      </c>
      <c r="N1595" s="32" t="str">
        <f aca="false">IF(G1595="","",IF(F1595="","Diğer",F1595))</f>
        <v/>
      </c>
    </row>
    <row r="1596" customFormat="false" ht="15" hidden="false" customHeight="false" outlineLevel="0" collapsed="false">
      <c r="A1596" s="33"/>
      <c r="B1596" s="34"/>
      <c r="C1596" s="33"/>
      <c r="D1596" s="33"/>
      <c r="E1596" s="33"/>
      <c r="F1596" s="33"/>
      <c r="G1596" s="35"/>
      <c r="H1596" s="35"/>
      <c r="I1596" s="29" t="str">
        <f aca="false">IF(G1596="","",G1596-H1596)</f>
        <v/>
      </c>
      <c r="J1596" s="36"/>
      <c r="K1596" s="37"/>
      <c r="L1596" s="33"/>
      <c r="M1596" s="29" t="str">
        <f aca="false">IF(G1596="","",I1596*K1596)</f>
        <v/>
      </c>
      <c r="N1596" s="32" t="str">
        <f aca="false">IF(G1596="","",IF(F1596="","Diğer",F1596))</f>
        <v/>
      </c>
    </row>
    <row r="1597" customFormat="false" ht="15" hidden="false" customHeight="false" outlineLevel="0" collapsed="false">
      <c r="A1597" s="33"/>
      <c r="B1597" s="34"/>
      <c r="C1597" s="33"/>
      <c r="D1597" s="33"/>
      <c r="E1597" s="33"/>
      <c r="F1597" s="33"/>
      <c r="G1597" s="35"/>
      <c r="H1597" s="35"/>
      <c r="I1597" s="29" t="str">
        <f aca="false">IF(G1597="","",G1597-H1597)</f>
        <v/>
      </c>
      <c r="J1597" s="36"/>
      <c r="K1597" s="37"/>
      <c r="L1597" s="33"/>
      <c r="M1597" s="29" t="str">
        <f aca="false">IF(G1597="","",I1597*K1597)</f>
        <v/>
      </c>
      <c r="N1597" s="32" t="str">
        <f aca="false">IF(G1597="","",IF(F1597="","Diğer",F1597))</f>
        <v/>
      </c>
    </row>
    <row r="1598" customFormat="false" ht="15" hidden="false" customHeight="false" outlineLevel="0" collapsed="false">
      <c r="A1598" s="33"/>
      <c r="B1598" s="34"/>
      <c r="C1598" s="33"/>
      <c r="D1598" s="33"/>
      <c r="E1598" s="33"/>
      <c r="F1598" s="33"/>
      <c r="G1598" s="35"/>
      <c r="H1598" s="35"/>
      <c r="I1598" s="29" t="str">
        <f aca="false">IF(G1598="","",G1598-H1598)</f>
        <v/>
      </c>
      <c r="J1598" s="36"/>
      <c r="K1598" s="37"/>
      <c r="L1598" s="33"/>
      <c r="M1598" s="29" t="str">
        <f aca="false">IF(G1598="","",I1598*K1598)</f>
        <v/>
      </c>
      <c r="N1598" s="32" t="str">
        <f aca="false">IF(G1598="","",IF(F1598="","Diğer",F1598))</f>
        <v/>
      </c>
    </row>
    <row r="1599" customFormat="false" ht="15" hidden="false" customHeight="false" outlineLevel="0" collapsed="false">
      <c r="A1599" s="33"/>
      <c r="B1599" s="34"/>
      <c r="C1599" s="33"/>
      <c r="D1599" s="33"/>
      <c r="E1599" s="33"/>
      <c r="F1599" s="33"/>
      <c r="G1599" s="35"/>
      <c r="H1599" s="35"/>
      <c r="I1599" s="29" t="str">
        <f aca="false">IF(G1599="","",G1599-H1599)</f>
        <v/>
      </c>
      <c r="J1599" s="36"/>
      <c r="K1599" s="37"/>
      <c r="L1599" s="33"/>
      <c r="M1599" s="29" t="str">
        <f aca="false">IF(G1599="","",I1599*K1599)</f>
        <v/>
      </c>
      <c r="N1599" s="32" t="str">
        <f aca="false">IF(G1599="","",IF(F1599="","Diğer",F1599))</f>
        <v/>
      </c>
    </row>
    <row r="1600" customFormat="false" ht="15" hidden="false" customHeight="false" outlineLevel="0" collapsed="false">
      <c r="A1600" s="33"/>
      <c r="B1600" s="34"/>
      <c r="C1600" s="33"/>
      <c r="D1600" s="33"/>
      <c r="E1600" s="33"/>
      <c r="F1600" s="33"/>
      <c r="G1600" s="35"/>
      <c r="H1600" s="35"/>
      <c r="I1600" s="29" t="str">
        <f aca="false">IF(G1600="","",G1600-H1600)</f>
        <v/>
      </c>
      <c r="J1600" s="36"/>
      <c r="K1600" s="37"/>
      <c r="L1600" s="33"/>
      <c r="M1600" s="29" t="str">
        <f aca="false">IF(G1600="","",I1600*K1600)</f>
        <v/>
      </c>
      <c r="N1600" s="32" t="str">
        <f aca="false">IF(G1600="","",IF(F1600="","Diğer",F1600))</f>
        <v/>
      </c>
    </row>
    <row r="1601" customFormat="false" ht="15" hidden="false" customHeight="false" outlineLevel="0" collapsed="false">
      <c r="A1601" s="33"/>
      <c r="B1601" s="34"/>
      <c r="C1601" s="33"/>
      <c r="D1601" s="33"/>
      <c r="E1601" s="33"/>
      <c r="F1601" s="33"/>
      <c r="G1601" s="35"/>
      <c r="H1601" s="35"/>
      <c r="I1601" s="29" t="str">
        <f aca="false">IF(G1601="","",G1601-H1601)</f>
        <v/>
      </c>
      <c r="J1601" s="36"/>
      <c r="K1601" s="37"/>
      <c r="L1601" s="33"/>
      <c r="M1601" s="29" t="str">
        <f aca="false">IF(G1601="","",I1601*K1601)</f>
        <v/>
      </c>
      <c r="N1601" s="32" t="str">
        <f aca="false">IF(G1601="","",IF(F1601="","Diğer",F1601))</f>
        <v/>
      </c>
    </row>
    <row r="1602" customFormat="false" ht="15" hidden="false" customHeight="false" outlineLevel="0" collapsed="false">
      <c r="A1602" s="33"/>
      <c r="B1602" s="34"/>
      <c r="C1602" s="33"/>
      <c r="D1602" s="33"/>
      <c r="E1602" s="33"/>
      <c r="F1602" s="33"/>
      <c r="G1602" s="35"/>
      <c r="H1602" s="35"/>
      <c r="I1602" s="29" t="str">
        <f aca="false">IF(G1602="","",G1602-H1602)</f>
        <v/>
      </c>
      <c r="J1602" s="36"/>
      <c r="K1602" s="37"/>
      <c r="L1602" s="33"/>
      <c r="M1602" s="29" t="str">
        <f aca="false">IF(G1602="","",I1602*K1602)</f>
        <v/>
      </c>
      <c r="N1602" s="32" t="str">
        <f aca="false">IF(G1602="","",IF(F1602="","Diğer",F1602))</f>
        <v/>
      </c>
    </row>
    <row r="1603" customFormat="false" ht="15" hidden="false" customHeight="false" outlineLevel="0" collapsed="false">
      <c r="A1603" s="33"/>
      <c r="B1603" s="34"/>
      <c r="C1603" s="33"/>
      <c r="D1603" s="33"/>
      <c r="E1603" s="33"/>
      <c r="F1603" s="33"/>
      <c r="G1603" s="35"/>
      <c r="H1603" s="35"/>
      <c r="I1603" s="29" t="str">
        <f aca="false">IF(G1603="","",G1603-H1603)</f>
        <v/>
      </c>
      <c r="J1603" s="36"/>
      <c r="K1603" s="37"/>
      <c r="L1603" s="33"/>
      <c r="M1603" s="29" t="str">
        <f aca="false">IF(G1603="","",I1603*K1603)</f>
        <v/>
      </c>
      <c r="N1603" s="32" t="str">
        <f aca="false">IF(G1603="","",IF(F1603="","Diğer",F1603))</f>
        <v/>
      </c>
    </row>
    <row r="1604" customFormat="false" ht="15" hidden="false" customHeight="false" outlineLevel="0" collapsed="false">
      <c r="A1604" s="33"/>
      <c r="B1604" s="34"/>
      <c r="C1604" s="33"/>
      <c r="D1604" s="33"/>
      <c r="E1604" s="33"/>
      <c r="F1604" s="33"/>
      <c r="G1604" s="35"/>
      <c r="H1604" s="35"/>
      <c r="I1604" s="29" t="str">
        <f aca="false">IF(G1604="","",G1604-H1604)</f>
        <v/>
      </c>
      <c r="J1604" s="36"/>
      <c r="K1604" s="37"/>
      <c r="L1604" s="33"/>
      <c r="M1604" s="29" t="str">
        <f aca="false">IF(G1604="","",I1604*K1604)</f>
        <v/>
      </c>
      <c r="N1604" s="32" t="str">
        <f aca="false">IF(G1604="","",IF(F1604="","Diğer",F1604))</f>
        <v/>
      </c>
    </row>
    <row r="1605" customFormat="false" ht="15" hidden="false" customHeight="false" outlineLevel="0" collapsed="false">
      <c r="A1605" s="33"/>
      <c r="B1605" s="34"/>
      <c r="C1605" s="33"/>
      <c r="D1605" s="33"/>
      <c r="E1605" s="33"/>
      <c r="F1605" s="33"/>
      <c r="G1605" s="35"/>
      <c r="H1605" s="35"/>
      <c r="I1605" s="29" t="str">
        <f aca="false">IF(G1605="","",G1605-H1605)</f>
        <v/>
      </c>
      <c r="J1605" s="36"/>
      <c r="K1605" s="37"/>
      <c r="L1605" s="33"/>
      <c r="M1605" s="29" t="str">
        <f aca="false">IF(G1605="","",I1605*K1605)</f>
        <v/>
      </c>
      <c r="N1605" s="32" t="str">
        <f aca="false">IF(G1605="","",IF(F1605="","Diğer",F1605))</f>
        <v/>
      </c>
    </row>
    <row r="1606" customFormat="false" ht="15" hidden="false" customHeight="false" outlineLevel="0" collapsed="false">
      <c r="A1606" s="33"/>
      <c r="B1606" s="34"/>
      <c r="C1606" s="33"/>
      <c r="D1606" s="33"/>
      <c r="E1606" s="33"/>
      <c r="F1606" s="33"/>
      <c r="G1606" s="35"/>
      <c r="H1606" s="35"/>
      <c r="I1606" s="29" t="str">
        <f aca="false">IF(G1606="","",G1606-H1606)</f>
        <v/>
      </c>
      <c r="J1606" s="36"/>
      <c r="K1606" s="37"/>
      <c r="L1606" s="33"/>
      <c r="M1606" s="29" t="str">
        <f aca="false">IF(G1606="","",I1606*K1606)</f>
        <v/>
      </c>
      <c r="N1606" s="32" t="str">
        <f aca="false">IF(G1606="","",IF(F1606="","Diğer",F1606))</f>
        <v/>
      </c>
    </row>
    <row r="1607" customFormat="false" ht="15" hidden="false" customHeight="false" outlineLevel="0" collapsed="false">
      <c r="A1607" s="33"/>
      <c r="B1607" s="34"/>
      <c r="C1607" s="33"/>
      <c r="D1607" s="33"/>
      <c r="E1607" s="33"/>
      <c r="F1607" s="33"/>
      <c r="G1607" s="35"/>
      <c r="H1607" s="35"/>
      <c r="I1607" s="29" t="str">
        <f aca="false">IF(G1607="","",G1607-H1607)</f>
        <v/>
      </c>
      <c r="J1607" s="36"/>
      <c r="K1607" s="37"/>
      <c r="L1607" s="33"/>
      <c r="M1607" s="29" t="str">
        <f aca="false">IF(G1607="","",I1607*K1607)</f>
        <v/>
      </c>
      <c r="N1607" s="32" t="str">
        <f aca="false">IF(G1607="","",IF(F1607="","Diğer",F1607))</f>
        <v/>
      </c>
    </row>
    <row r="1608" customFormat="false" ht="15" hidden="false" customHeight="false" outlineLevel="0" collapsed="false">
      <c r="A1608" s="33"/>
      <c r="B1608" s="34"/>
      <c r="C1608" s="33"/>
      <c r="D1608" s="33"/>
      <c r="E1608" s="33"/>
      <c r="F1608" s="33"/>
      <c r="G1608" s="35"/>
      <c r="H1608" s="35"/>
      <c r="I1608" s="29" t="str">
        <f aca="false">IF(G1608="","",G1608-H1608)</f>
        <v/>
      </c>
      <c r="J1608" s="36"/>
      <c r="K1608" s="37"/>
      <c r="L1608" s="33"/>
      <c r="M1608" s="29" t="str">
        <f aca="false">IF(G1608="","",I1608*K1608)</f>
        <v/>
      </c>
      <c r="N1608" s="32" t="str">
        <f aca="false">IF(G1608="","",IF(F1608="","Diğer",F1608))</f>
        <v/>
      </c>
    </row>
    <row r="1609" customFormat="false" ht="15" hidden="false" customHeight="false" outlineLevel="0" collapsed="false">
      <c r="A1609" s="33"/>
      <c r="B1609" s="34"/>
      <c r="C1609" s="33"/>
      <c r="D1609" s="33"/>
      <c r="E1609" s="33"/>
      <c r="F1609" s="33"/>
      <c r="G1609" s="35"/>
      <c r="H1609" s="35"/>
      <c r="I1609" s="29" t="str">
        <f aca="false">IF(G1609="","",G1609-H1609)</f>
        <v/>
      </c>
      <c r="J1609" s="36"/>
      <c r="K1609" s="37"/>
      <c r="L1609" s="33"/>
      <c r="M1609" s="29" t="str">
        <f aca="false">IF(G1609="","",I1609*K1609)</f>
        <v/>
      </c>
      <c r="N1609" s="32" t="str">
        <f aca="false">IF(G1609="","",IF(F1609="","Diğer",F1609))</f>
        <v/>
      </c>
    </row>
    <row r="1610" customFormat="false" ht="15" hidden="false" customHeight="false" outlineLevel="0" collapsed="false">
      <c r="A1610" s="33"/>
      <c r="B1610" s="34"/>
      <c r="C1610" s="33"/>
      <c r="D1610" s="33"/>
      <c r="E1610" s="33"/>
      <c r="F1610" s="33"/>
      <c r="G1610" s="35"/>
      <c r="H1610" s="35"/>
      <c r="I1610" s="29" t="str">
        <f aca="false">IF(G1610="","",G1610-H1610)</f>
        <v/>
      </c>
      <c r="J1610" s="36"/>
      <c r="K1610" s="37"/>
      <c r="L1610" s="33"/>
      <c r="M1610" s="29" t="str">
        <f aca="false">IF(G1610="","",I1610*K1610)</f>
        <v/>
      </c>
      <c r="N1610" s="32" t="str">
        <f aca="false">IF(G1610="","",IF(F1610="","Diğer",F1610))</f>
        <v/>
      </c>
    </row>
    <row r="1611" customFormat="false" ht="15" hidden="false" customHeight="false" outlineLevel="0" collapsed="false">
      <c r="A1611" s="33"/>
      <c r="B1611" s="34"/>
      <c r="C1611" s="33"/>
      <c r="D1611" s="33"/>
      <c r="E1611" s="33"/>
      <c r="F1611" s="33"/>
      <c r="G1611" s="35"/>
      <c r="H1611" s="35"/>
      <c r="I1611" s="29" t="str">
        <f aca="false">IF(G1611="","",G1611-H1611)</f>
        <v/>
      </c>
      <c r="J1611" s="36"/>
      <c r="K1611" s="37"/>
      <c r="L1611" s="33"/>
      <c r="M1611" s="29" t="str">
        <f aca="false">IF(G1611="","",I1611*K1611)</f>
        <v/>
      </c>
      <c r="N1611" s="32" t="str">
        <f aca="false">IF(G1611="","",IF(F1611="","Diğer",F1611))</f>
        <v/>
      </c>
    </row>
    <row r="1612" customFormat="false" ht="15" hidden="false" customHeight="false" outlineLevel="0" collapsed="false">
      <c r="A1612" s="33"/>
      <c r="B1612" s="34"/>
      <c r="C1612" s="33"/>
      <c r="D1612" s="33"/>
      <c r="E1612" s="33"/>
      <c r="F1612" s="33"/>
      <c r="G1612" s="35"/>
      <c r="H1612" s="35"/>
      <c r="I1612" s="29" t="str">
        <f aca="false">IF(G1612="","",G1612-H1612)</f>
        <v/>
      </c>
      <c r="J1612" s="36"/>
      <c r="K1612" s="37"/>
      <c r="L1612" s="33"/>
      <c r="M1612" s="29" t="str">
        <f aca="false">IF(G1612="","",I1612*K1612)</f>
        <v/>
      </c>
      <c r="N1612" s="32" t="str">
        <f aca="false">IF(G1612="","",IF(F1612="","Diğer",F1612))</f>
        <v/>
      </c>
    </row>
    <row r="1613" customFormat="false" ht="15" hidden="false" customHeight="false" outlineLevel="0" collapsed="false">
      <c r="A1613" s="33"/>
      <c r="B1613" s="34"/>
      <c r="C1613" s="33"/>
      <c r="D1613" s="33"/>
      <c r="E1613" s="33"/>
      <c r="F1613" s="33"/>
      <c r="G1613" s="35"/>
      <c r="H1613" s="35"/>
      <c r="I1613" s="29" t="str">
        <f aca="false">IF(G1613="","",G1613-H1613)</f>
        <v/>
      </c>
      <c r="J1613" s="36"/>
      <c r="K1613" s="37"/>
      <c r="L1613" s="33"/>
      <c r="M1613" s="29" t="str">
        <f aca="false">IF(G1613="","",I1613*K1613)</f>
        <v/>
      </c>
      <c r="N1613" s="32" t="str">
        <f aca="false">IF(G1613="","",IF(F1613="","Diğer",F1613))</f>
        <v/>
      </c>
    </row>
    <row r="1614" customFormat="false" ht="15" hidden="false" customHeight="false" outlineLevel="0" collapsed="false">
      <c r="A1614" s="33"/>
      <c r="B1614" s="34"/>
      <c r="C1614" s="33"/>
      <c r="D1614" s="33"/>
      <c r="E1614" s="33"/>
      <c r="F1614" s="33"/>
      <c r="G1614" s="35"/>
      <c r="H1614" s="35"/>
      <c r="I1614" s="29" t="str">
        <f aca="false">IF(G1614="","",G1614-H1614)</f>
        <v/>
      </c>
      <c r="J1614" s="36"/>
      <c r="K1614" s="37"/>
      <c r="L1614" s="33"/>
      <c r="M1614" s="29" t="str">
        <f aca="false">IF(G1614="","",I1614*K1614)</f>
        <v/>
      </c>
      <c r="N1614" s="32" t="str">
        <f aca="false">IF(G1614="","",IF(F1614="","Diğer",F1614))</f>
        <v/>
      </c>
    </row>
    <row r="1615" customFormat="false" ht="15" hidden="false" customHeight="false" outlineLevel="0" collapsed="false">
      <c r="A1615" s="33"/>
      <c r="B1615" s="34"/>
      <c r="C1615" s="33"/>
      <c r="D1615" s="33"/>
      <c r="E1615" s="33"/>
      <c r="F1615" s="33"/>
      <c r="G1615" s="35"/>
      <c r="H1615" s="35"/>
      <c r="I1615" s="29" t="str">
        <f aca="false">IF(G1615="","",G1615-H1615)</f>
        <v/>
      </c>
      <c r="J1615" s="36"/>
      <c r="K1615" s="37"/>
      <c r="L1615" s="33"/>
      <c r="M1615" s="29" t="str">
        <f aca="false">IF(G1615="","",I1615*K1615)</f>
        <v/>
      </c>
      <c r="N1615" s="32" t="str">
        <f aca="false">IF(G1615="","",IF(F1615="","Diğer",F1615))</f>
        <v/>
      </c>
    </row>
    <row r="1616" customFormat="false" ht="15" hidden="false" customHeight="false" outlineLevel="0" collapsed="false">
      <c r="A1616" s="33"/>
      <c r="B1616" s="34"/>
      <c r="C1616" s="33"/>
      <c r="D1616" s="33"/>
      <c r="E1616" s="33"/>
      <c r="F1616" s="33"/>
      <c r="G1616" s="35"/>
      <c r="H1616" s="35"/>
      <c r="I1616" s="29" t="str">
        <f aca="false">IF(G1616="","",G1616-H1616)</f>
        <v/>
      </c>
      <c r="J1616" s="36"/>
      <c r="K1616" s="37"/>
      <c r="L1616" s="33"/>
      <c r="M1616" s="29" t="str">
        <f aca="false">IF(G1616="","",I1616*K1616)</f>
        <v/>
      </c>
      <c r="N1616" s="32" t="str">
        <f aca="false">IF(G1616="","",IF(F1616="","Diğer",F1616))</f>
        <v/>
      </c>
    </row>
    <row r="1617" customFormat="false" ht="15" hidden="false" customHeight="false" outlineLevel="0" collapsed="false">
      <c r="A1617" s="33"/>
      <c r="B1617" s="34"/>
      <c r="C1617" s="33"/>
      <c r="D1617" s="33"/>
      <c r="E1617" s="33"/>
      <c r="F1617" s="33"/>
      <c r="G1617" s="35"/>
      <c r="H1617" s="35"/>
      <c r="I1617" s="29" t="str">
        <f aca="false">IF(G1617="","",G1617-H1617)</f>
        <v/>
      </c>
      <c r="J1617" s="36"/>
      <c r="K1617" s="37"/>
      <c r="L1617" s="33"/>
      <c r="M1617" s="29" t="str">
        <f aca="false">IF(G1617="","",I1617*K1617)</f>
        <v/>
      </c>
      <c r="N1617" s="32" t="str">
        <f aca="false">IF(G1617="","",IF(F1617="","Diğer",F1617))</f>
        <v/>
      </c>
    </row>
    <row r="1618" customFormat="false" ht="15" hidden="false" customHeight="false" outlineLevel="0" collapsed="false">
      <c r="A1618" s="33"/>
      <c r="B1618" s="34"/>
      <c r="C1618" s="33"/>
      <c r="D1618" s="33"/>
      <c r="E1618" s="33"/>
      <c r="F1618" s="33"/>
      <c r="G1618" s="35"/>
      <c r="H1618" s="35"/>
      <c r="I1618" s="29" t="str">
        <f aca="false">IF(G1618="","",G1618-H1618)</f>
        <v/>
      </c>
      <c r="J1618" s="36"/>
      <c r="K1618" s="37"/>
      <c r="L1618" s="33"/>
      <c r="M1618" s="29" t="str">
        <f aca="false">IF(G1618="","",I1618*K1618)</f>
        <v/>
      </c>
      <c r="N1618" s="32" t="str">
        <f aca="false">IF(G1618="","",IF(F1618="","Diğer",F1618))</f>
        <v/>
      </c>
    </row>
    <row r="1619" customFormat="false" ht="15" hidden="false" customHeight="false" outlineLevel="0" collapsed="false">
      <c r="A1619" s="33"/>
      <c r="B1619" s="34"/>
      <c r="C1619" s="33"/>
      <c r="D1619" s="33"/>
      <c r="E1619" s="33"/>
      <c r="F1619" s="33"/>
      <c r="G1619" s="35"/>
      <c r="H1619" s="35"/>
      <c r="I1619" s="29" t="str">
        <f aca="false">IF(G1619="","",G1619-H1619)</f>
        <v/>
      </c>
      <c r="J1619" s="36"/>
      <c r="K1619" s="37"/>
      <c r="L1619" s="33"/>
      <c r="M1619" s="29" t="str">
        <f aca="false">IF(G1619="","",I1619*K1619)</f>
        <v/>
      </c>
      <c r="N1619" s="32" t="str">
        <f aca="false">IF(G1619="","",IF(F1619="","Diğer",F1619))</f>
        <v/>
      </c>
    </row>
    <row r="1620" customFormat="false" ht="15" hidden="false" customHeight="false" outlineLevel="0" collapsed="false">
      <c r="A1620" s="33"/>
      <c r="B1620" s="34"/>
      <c r="C1620" s="33"/>
      <c r="D1620" s="33"/>
      <c r="E1620" s="33"/>
      <c r="F1620" s="33"/>
      <c r="G1620" s="35"/>
      <c r="H1620" s="35"/>
      <c r="I1620" s="29" t="str">
        <f aca="false">IF(G1620="","",G1620-H1620)</f>
        <v/>
      </c>
      <c r="J1620" s="36"/>
      <c r="K1620" s="37"/>
      <c r="L1620" s="33"/>
      <c r="M1620" s="29" t="str">
        <f aca="false">IF(G1620="","",I1620*K1620)</f>
        <v/>
      </c>
      <c r="N1620" s="32" t="str">
        <f aca="false">IF(G1620="","",IF(F1620="","Diğer",F1620))</f>
        <v/>
      </c>
    </row>
    <row r="1621" customFormat="false" ht="15" hidden="false" customHeight="false" outlineLevel="0" collapsed="false">
      <c r="A1621" s="33"/>
      <c r="B1621" s="34"/>
      <c r="C1621" s="33"/>
      <c r="D1621" s="33"/>
      <c r="E1621" s="33"/>
      <c r="F1621" s="33"/>
      <c r="G1621" s="35"/>
      <c r="H1621" s="35"/>
      <c r="I1621" s="29" t="str">
        <f aca="false">IF(G1621="","",G1621-H1621)</f>
        <v/>
      </c>
      <c r="J1621" s="36"/>
      <c r="K1621" s="37"/>
      <c r="L1621" s="33"/>
      <c r="M1621" s="29" t="str">
        <f aca="false">IF(G1621="","",I1621*K1621)</f>
        <v/>
      </c>
      <c r="N1621" s="32" t="str">
        <f aca="false">IF(G1621="","",IF(F1621="","Diğer",F1621))</f>
        <v/>
      </c>
    </row>
    <row r="1622" customFormat="false" ht="15" hidden="false" customHeight="false" outlineLevel="0" collapsed="false">
      <c r="A1622" s="33"/>
      <c r="B1622" s="34"/>
      <c r="C1622" s="33"/>
      <c r="D1622" s="33"/>
      <c r="E1622" s="33"/>
      <c r="F1622" s="33"/>
      <c r="G1622" s="35"/>
      <c r="H1622" s="35"/>
      <c r="I1622" s="29" t="str">
        <f aca="false">IF(G1622="","",G1622-H1622)</f>
        <v/>
      </c>
      <c r="J1622" s="36"/>
      <c r="K1622" s="37"/>
      <c r="L1622" s="33"/>
      <c r="M1622" s="29" t="str">
        <f aca="false">IF(G1622="","",I1622*K1622)</f>
        <v/>
      </c>
      <c r="N1622" s="32" t="str">
        <f aca="false">IF(G1622="","",IF(F1622="","Diğer",F1622))</f>
        <v/>
      </c>
    </row>
    <row r="1623" customFormat="false" ht="15" hidden="false" customHeight="false" outlineLevel="0" collapsed="false">
      <c r="A1623" s="33"/>
      <c r="B1623" s="34"/>
      <c r="C1623" s="33"/>
      <c r="D1623" s="33"/>
      <c r="E1623" s="33"/>
      <c r="F1623" s="33"/>
      <c r="G1623" s="35"/>
      <c r="H1623" s="35"/>
      <c r="I1623" s="29" t="str">
        <f aca="false">IF(G1623="","",G1623-H1623)</f>
        <v/>
      </c>
      <c r="J1623" s="36"/>
      <c r="K1623" s="37"/>
      <c r="L1623" s="33"/>
      <c r="M1623" s="29" t="str">
        <f aca="false">IF(G1623="","",I1623*K1623)</f>
        <v/>
      </c>
      <c r="N1623" s="32" t="str">
        <f aca="false">IF(G1623="","",IF(F1623="","Diğer",F1623))</f>
        <v/>
      </c>
    </row>
    <row r="1624" customFormat="false" ht="15" hidden="false" customHeight="false" outlineLevel="0" collapsed="false">
      <c r="A1624" s="33"/>
      <c r="B1624" s="34"/>
      <c r="C1624" s="33"/>
      <c r="D1624" s="33"/>
      <c r="E1624" s="33"/>
      <c r="F1624" s="33"/>
      <c r="G1624" s="35"/>
      <c r="H1624" s="35"/>
      <c r="I1624" s="29" t="str">
        <f aca="false">IF(G1624="","",G1624-H1624)</f>
        <v/>
      </c>
      <c r="J1624" s="36"/>
      <c r="K1624" s="37"/>
      <c r="L1624" s="33"/>
      <c r="M1624" s="29" t="str">
        <f aca="false">IF(G1624="","",I1624*K1624)</f>
        <v/>
      </c>
      <c r="N1624" s="32" t="str">
        <f aca="false">IF(G1624="","",IF(F1624="","Diğer",F1624))</f>
        <v/>
      </c>
    </row>
    <row r="1625" customFormat="false" ht="15" hidden="false" customHeight="false" outlineLevel="0" collapsed="false">
      <c r="A1625" s="33"/>
      <c r="B1625" s="34"/>
      <c r="C1625" s="33"/>
      <c r="D1625" s="33"/>
      <c r="E1625" s="33"/>
      <c r="F1625" s="33"/>
      <c r="G1625" s="35"/>
      <c r="H1625" s="35"/>
      <c r="I1625" s="29" t="str">
        <f aca="false">IF(G1625="","",G1625-H1625)</f>
        <v/>
      </c>
      <c r="J1625" s="36"/>
      <c r="K1625" s="37"/>
      <c r="L1625" s="33"/>
      <c r="M1625" s="29" t="str">
        <f aca="false">IF(G1625="","",I1625*K1625)</f>
        <v/>
      </c>
      <c r="N1625" s="32" t="str">
        <f aca="false">IF(G1625="","",IF(F1625="","Diğer",F1625))</f>
        <v/>
      </c>
    </row>
    <row r="1626" customFormat="false" ht="15" hidden="false" customHeight="false" outlineLevel="0" collapsed="false">
      <c r="A1626" s="33"/>
      <c r="B1626" s="34"/>
      <c r="C1626" s="33"/>
      <c r="D1626" s="33"/>
      <c r="E1626" s="33"/>
      <c r="F1626" s="33"/>
      <c r="G1626" s="35"/>
      <c r="H1626" s="35"/>
      <c r="I1626" s="29" t="str">
        <f aca="false">IF(G1626="","",G1626-H1626)</f>
        <v/>
      </c>
      <c r="J1626" s="36"/>
      <c r="K1626" s="37"/>
      <c r="L1626" s="33"/>
      <c r="M1626" s="29" t="str">
        <f aca="false">IF(G1626="","",I1626*K1626)</f>
        <v/>
      </c>
      <c r="N1626" s="32" t="str">
        <f aca="false">IF(G1626="","",IF(F1626="","Diğer",F1626))</f>
        <v/>
      </c>
    </row>
    <row r="1627" customFormat="false" ht="15" hidden="false" customHeight="false" outlineLevel="0" collapsed="false">
      <c r="A1627" s="33"/>
      <c r="B1627" s="34"/>
      <c r="C1627" s="33"/>
      <c r="D1627" s="33"/>
      <c r="E1627" s="33"/>
      <c r="F1627" s="33"/>
      <c r="G1627" s="35"/>
      <c r="H1627" s="35"/>
      <c r="I1627" s="29" t="str">
        <f aca="false">IF(G1627="","",G1627-H1627)</f>
        <v/>
      </c>
      <c r="J1627" s="36"/>
      <c r="K1627" s="37"/>
      <c r="L1627" s="33"/>
      <c r="M1627" s="29" t="str">
        <f aca="false">IF(G1627="","",I1627*K1627)</f>
        <v/>
      </c>
      <c r="N1627" s="32" t="str">
        <f aca="false">IF(G1627="","",IF(F1627="","Diğer",F1627))</f>
        <v/>
      </c>
    </row>
    <row r="1628" customFormat="false" ht="15" hidden="false" customHeight="false" outlineLevel="0" collapsed="false">
      <c r="A1628" s="33"/>
      <c r="B1628" s="34"/>
      <c r="C1628" s="33"/>
      <c r="D1628" s="33"/>
      <c r="E1628" s="33"/>
      <c r="F1628" s="33"/>
      <c r="G1628" s="35"/>
      <c r="H1628" s="35"/>
      <c r="I1628" s="29" t="str">
        <f aca="false">IF(G1628="","",G1628-H1628)</f>
        <v/>
      </c>
      <c r="J1628" s="36"/>
      <c r="K1628" s="37"/>
      <c r="L1628" s="33"/>
      <c r="M1628" s="29" t="str">
        <f aca="false">IF(G1628="","",I1628*K1628)</f>
        <v/>
      </c>
      <c r="N1628" s="32" t="str">
        <f aca="false">IF(G1628="","",IF(F1628="","Diğer",F1628))</f>
        <v/>
      </c>
    </row>
    <row r="1629" customFormat="false" ht="15" hidden="false" customHeight="false" outlineLevel="0" collapsed="false">
      <c r="A1629" s="33"/>
      <c r="B1629" s="34"/>
      <c r="C1629" s="33"/>
      <c r="D1629" s="33"/>
      <c r="E1629" s="33"/>
      <c r="F1629" s="33"/>
      <c r="G1629" s="35"/>
      <c r="H1629" s="35"/>
      <c r="I1629" s="29" t="str">
        <f aca="false">IF(G1629="","",G1629-H1629)</f>
        <v/>
      </c>
      <c r="J1629" s="36"/>
      <c r="K1629" s="37"/>
      <c r="L1629" s="33"/>
      <c r="M1629" s="29" t="str">
        <f aca="false">IF(G1629="","",I1629*K1629)</f>
        <v/>
      </c>
      <c r="N1629" s="32" t="str">
        <f aca="false">IF(G1629="","",IF(F1629="","Diğer",F1629))</f>
        <v/>
      </c>
    </row>
    <row r="1630" customFormat="false" ht="15" hidden="false" customHeight="false" outlineLevel="0" collapsed="false">
      <c r="A1630" s="33"/>
      <c r="B1630" s="34"/>
      <c r="C1630" s="33"/>
      <c r="D1630" s="33"/>
      <c r="E1630" s="33"/>
      <c r="F1630" s="33"/>
      <c r="G1630" s="35"/>
      <c r="H1630" s="35"/>
      <c r="I1630" s="29" t="str">
        <f aca="false">IF(G1630="","",G1630-H1630)</f>
        <v/>
      </c>
      <c r="J1630" s="36"/>
      <c r="K1630" s="37"/>
      <c r="L1630" s="33"/>
      <c r="M1630" s="29" t="str">
        <f aca="false">IF(G1630="","",I1630*K1630)</f>
        <v/>
      </c>
      <c r="N1630" s="32" t="str">
        <f aca="false">IF(G1630="","",IF(F1630="","Diğer",F1630))</f>
        <v/>
      </c>
    </row>
    <row r="1631" customFormat="false" ht="15" hidden="false" customHeight="false" outlineLevel="0" collapsed="false">
      <c r="A1631" s="33"/>
      <c r="B1631" s="34"/>
      <c r="C1631" s="33"/>
      <c r="D1631" s="33"/>
      <c r="E1631" s="33"/>
      <c r="F1631" s="33"/>
      <c r="G1631" s="35"/>
      <c r="H1631" s="35"/>
      <c r="I1631" s="29" t="str">
        <f aca="false">IF(G1631="","",G1631-H1631)</f>
        <v/>
      </c>
      <c r="J1631" s="36"/>
      <c r="K1631" s="37"/>
      <c r="L1631" s="33"/>
      <c r="M1631" s="29" t="str">
        <f aca="false">IF(G1631="","",I1631*K1631)</f>
        <v/>
      </c>
      <c r="N1631" s="32" t="str">
        <f aca="false">IF(G1631="","",IF(F1631="","Diğer",F1631))</f>
        <v/>
      </c>
    </row>
    <row r="1632" customFormat="false" ht="15" hidden="false" customHeight="false" outlineLevel="0" collapsed="false">
      <c r="A1632" s="33"/>
      <c r="B1632" s="34"/>
      <c r="C1632" s="33"/>
      <c r="D1632" s="33"/>
      <c r="E1632" s="33"/>
      <c r="F1632" s="33"/>
      <c r="G1632" s="35"/>
      <c r="H1632" s="35"/>
      <c r="I1632" s="29" t="str">
        <f aca="false">IF(G1632="","",G1632-H1632)</f>
        <v/>
      </c>
      <c r="J1632" s="36"/>
      <c r="K1632" s="37"/>
      <c r="L1632" s="33"/>
      <c r="M1632" s="29" t="str">
        <f aca="false">IF(G1632="","",I1632*K1632)</f>
        <v/>
      </c>
      <c r="N1632" s="32" t="str">
        <f aca="false">IF(G1632="","",IF(F1632="","Diğer",F1632))</f>
        <v/>
      </c>
    </row>
    <row r="1633" customFormat="false" ht="15" hidden="false" customHeight="false" outlineLevel="0" collapsed="false">
      <c r="A1633" s="33"/>
      <c r="B1633" s="34"/>
      <c r="C1633" s="33"/>
      <c r="D1633" s="33"/>
      <c r="E1633" s="33"/>
      <c r="F1633" s="33"/>
      <c r="G1633" s="35"/>
      <c r="H1633" s="35"/>
      <c r="I1633" s="29" t="str">
        <f aca="false">IF(G1633="","",G1633-H1633)</f>
        <v/>
      </c>
      <c r="J1633" s="36"/>
      <c r="K1633" s="37"/>
      <c r="L1633" s="33"/>
      <c r="M1633" s="29" t="str">
        <f aca="false">IF(G1633="","",I1633*K1633)</f>
        <v/>
      </c>
      <c r="N1633" s="32" t="str">
        <f aca="false">IF(G1633="","",IF(F1633="","Diğer",F1633))</f>
        <v/>
      </c>
    </row>
    <row r="1634" customFormat="false" ht="15" hidden="false" customHeight="false" outlineLevel="0" collapsed="false">
      <c r="A1634" s="33"/>
      <c r="B1634" s="34"/>
      <c r="C1634" s="33"/>
      <c r="D1634" s="33"/>
      <c r="E1634" s="33"/>
      <c r="F1634" s="33"/>
      <c r="G1634" s="35"/>
      <c r="H1634" s="35"/>
      <c r="I1634" s="29" t="str">
        <f aca="false">IF(G1634="","",G1634-H1634)</f>
        <v/>
      </c>
      <c r="J1634" s="36"/>
      <c r="K1634" s="37"/>
      <c r="L1634" s="33"/>
      <c r="M1634" s="29" t="str">
        <f aca="false">IF(G1634="","",I1634*K1634)</f>
        <v/>
      </c>
      <c r="N1634" s="32" t="str">
        <f aca="false">IF(G1634="","",IF(F1634="","Diğer",F1634))</f>
        <v/>
      </c>
    </row>
    <row r="1635" customFormat="false" ht="15" hidden="false" customHeight="false" outlineLevel="0" collapsed="false">
      <c r="A1635" s="33"/>
      <c r="B1635" s="34"/>
      <c r="C1635" s="33"/>
      <c r="D1635" s="33"/>
      <c r="E1635" s="33"/>
      <c r="F1635" s="33"/>
      <c r="G1635" s="35"/>
      <c r="H1635" s="35"/>
      <c r="I1635" s="29" t="str">
        <f aca="false">IF(G1635="","",G1635-H1635)</f>
        <v/>
      </c>
      <c r="J1635" s="36"/>
      <c r="K1635" s="37"/>
      <c r="L1635" s="33"/>
      <c r="M1635" s="29" t="str">
        <f aca="false">IF(G1635="","",I1635*K1635)</f>
        <v/>
      </c>
      <c r="N1635" s="32" t="str">
        <f aca="false">IF(G1635="","",IF(F1635="","Diğer",F1635))</f>
        <v/>
      </c>
    </row>
    <row r="1636" customFormat="false" ht="15" hidden="false" customHeight="false" outlineLevel="0" collapsed="false">
      <c r="A1636" s="33"/>
      <c r="B1636" s="34"/>
      <c r="C1636" s="33"/>
      <c r="D1636" s="33"/>
      <c r="E1636" s="33"/>
      <c r="F1636" s="33"/>
      <c r="G1636" s="35"/>
      <c r="H1636" s="35"/>
      <c r="I1636" s="29" t="str">
        <f aca="false">IF(G1636="","",G1636-H1636)</f>
        <v/>
      </c>
      <c r="J1636" s="36"/>
      <c r="K1636" s="37"/>
      <c r="L1636" s="33"/>
      <c r="M1636" s="29" t="str">
        <f aca="false">IF(G1636="","",I1636*K1636)</f>
        <v/>
      </c>
      <c r="N1636" s="32" t="str">
        <f aca="false">IF(G1636="","",IF(F1636="","Diğer",F1636))</f>
        <v/>
      </c>
    </row>
    <row r="1637" customFormat="false" ht="15" hidden="false" customHeight="false" outlineLevel="0" collapsed="false">
      <c r="A1637" s="33"/>
      <c r="B1637" s="34"/>
      <c r="C1637" s="33"/>
      <c r="D1637" s="33"/>
      <c r="E1637" s="33"/>
      <c r="F1637" s="33"/>
      <c r="G1637" s="35"/>
      <c r="H1637" s="35"/>
      <c r="I1637" s="29" t="str">
        <f aca="false">IF(G1637="","",G1637-H1637)</f>
        <v/>
      </c>
      <c r="J1637" s="36"/>
      <c r="K1637" s="37"/>
      <c r="L1637" s="33"/>
      <c r="M1637" s="29" t="str">
        <f aca="false">IF(G1637="","",I1637*K1637)</f>
        <v/>
      </c>
      <c r="N1637" s="32" t="str">
        <f aca="false">IF(G1637="","",IF(F1637="","Diğer",F1637))</f>
        <v/>
      </c>
    </row>
    <row r="1638" customFormat="false" ht="15" hidden="false" customHeight="false" outlineLevel="0" collapsed="false">
      <c r="A1638" s="33"/>
      <c r="B1638" s="34"/>
      <c r="C1638" s="33"/>
      <c r="D1638" s="33"/>
      <c r="E1638" s="33"/>
      <c r="F1638" s="33"/>
      <c r="G1638" s="35"/>
      <c r="H1638" s="35"/>
      <c r="I1638" s="29" t="str">
        <f aca="false">IF(G1638="","",G1638-H1638)</f>
        <v/>
      </c>
      <c r="J1638" s="36"/>
      <c r="K1638" s="37"/>
      <c r="L1638" s="33"/>
      <c r="M1638" s="29" t="str">
        <f aca="false">IF(G1638="","",I1638*K1638)</f>
        <v/>
      </c>
      <c r="N1638" s="32" t="str">
        <f aca="false">IF(G1638="","",IF(F1638="","Diğer",F1638))</f>
        <v/>
      </c>
    </row>
    <row r="1639" customFormat="false" ht="15" hidden="false" customHeight="false" outlineLevel="0" collapsed="false">
      <c r="A1639" s="33"/>
      <c r="B1639" s="34"/>
      <c r="C1639" s="33"/>
      <c r="D1639" s="33"/>
      <c r="E1639" s="33"/>
      <c r="F1639" s="33"/>
      <c r="G1639" s="35"/>
      <c r="H1639" s="35"/>
      <c r="I1639" s="29" t="str">
        <f aca="false">IF(G1639="","",G1639-H1639)</f>
        <v/>
      </c>
      <c r="J1639" s="36"/>
      <c r="K1639" s="37"/>
      <c r="L1639" s="33"/>
      <c r="M1639" s="29" t="str">
        <f aca="false">IF(G1639="","",I1639*K1639)</f>
        <v/>
      </c>
      <c r="N1639" s="32" t="str">
        <f aca="false">IF(G1639="","",IF(F1639="","Diğer",F1639))</f>
        <v/>
      </c>
    </row>
    <row r="1640" customFormat="false" ht="15" hidden="false" customHeight="false" outlineLevel="0" collapsed="false">
      <c r="A1640" s="33"/>
      <c r="B1640" s="34"/>
      <c r="C1640" s="33"/>
      <c r="D1640" s="33"/>
      <c r="E1640" s="33"/>
      <c r="F1640" s="33"/>
      <c r="G1640" s="35"/>
      <c r="H1640" s="35"/>
      <c r="I1640" s="29" t="str">
        <f aca="false">IF(G1640="","",G1640-H1640)</f>
        <v/>
      </c>
      <c r="J1640" s="36"/>
      <c r="K1640" s="37"/>
      <c r="L1640" s="33"/>
      <c r="M1640" s="29" t="str">
        <f aca="false">IF(G1640="","",I1640*K1640)</f>
        <v/>
      </c>
      <c r="N1640" s="32" t="str">
        <f aca="false">IF(G1640="","",IF(F1640="","Diğer",F1640))</f>
        <v/>
      </c>
    </row>
    <row r="1641" customFormat="false" ht="15" hidden="false" customHeight="false" outlineLevel="0" collapsed="false">
      <c r="A1641" s="33"/>
      <c r="B1641" s="34"/>
      <c r="C1641" s="33"/>
      <c r="D1641" s="33"/>
      <c r="E1641" s="33"/>
      <c r="F1641" s="33"/>
      <c r="G1641" s="35"/>
      <c r="H1641" s="35"/>
      <c r="I1641" s="29" t="str">
        <f aca="false">IF(G1641="","",G1641-H1641)</f>
        <v/>
      </c>
      <c r="J1641" s="36"/>
      <c r="K1641" s="37"/>
      <c r="L1641" s="33"/>
      <c r="M1641" s="29" t="str">
        <f aca="false">IF(G1641="","",I1641*K1641)</f>
        <v/>
      </c>
      <c r="N1641" s="32" t="str">
        <f aca="false">IF(G1641="","",IF(F1641="","Diğer",F1641))</f>
        <v/>
      </c>
    </row>
    <row r="1642" customFormat="false" ht="15" hidden="false" customHeight="false" outlineLevel="0" collapsed="false">
      <c r="A1642" s="33"/>
      <c r="B1642" s="34"/>
      <c r="C1642" s="33"/>
      <c r="D1642" s="33"/>
      <c r="E1642" s="33"/>
      <c r="F1642" s="33"/>
      <c r="G1642" s="35"/>
      <c r="H1642" s="35"/>
      <c r="I1642" s="29" t="str">
        <f aca="false">IF(G1642="","",G1642-H1642)</f>
        <v/>
      </c>
      <c r="J1642" s="36"/>
      <c r="K1642" s="37"/>
      <c r="L1642" s="33"/>
      <c r="M1642" s="29" t="str">
        <f aca="false">IF(G1642="","",I1642*K1642)</f>
        <v/>
      </c>
      <c r="N1642" s="32" t="str">
        <f aca="false">IF(G1642="","",IF(F1642="","Diğer",F1642))</f>
        <v/>
      </c>
    </row>
    <row r="1643" customFormat="false" ht="15" hidden="false" customHeight="false" outlineLevel="0" collapsed="false">
      <c r="A1643" s="33"/>
      <c r="B1643" s="34"/>
      <c r="C1643" s="33"/>
      <c r="D1643" s="33"/>
      <c r="E1643" s="33"/>
      <c r="F1643" s="33"/>
      <c r="G1643" s="35"/>
      <c r="H1643" s="35"/>
      <c r="I1643" s="29" t="str">
        <f aca="false">IF(G1643="","",G1643-H1643)</f>
        <v/>
      </c>
      <c r="J1643" s="36"/>
      <c r="K1643" s="37"/>
      <c r="L1643" s="33"/>
      <c r="M1643" s="29" t="str">
        <f aca="false">IF(G1643="","",I1643*K1643)</f>
        <v/>
      </c>
      <c r="N1643" s="32" t="str">
        <f aca="false">IF(G1643="","",IF(F1643="","Diğer",F1643))</f>
        <v/>
      </c>
    </row>
    <row r="1644" customFormat="false" ht="15" hidden="false" customHeight="false" outlineLevel="0" collapsed="false">
      <c r="A1644" s="33"/>
      <c r="B1644" s="34"/>
      <c r="C1644" s="33"/>
      <c r="D1644" s="33"/>
      <c r="E1644" s="33"/>
      <c r="F1644" s="33"/>
      <c r="G1644" s="35"/>
      <c r="H1644" s="35"/>
      <c r="I1644" s="29" t="str">
        <f aca="false">IF(G1644="","",G1644-H1644)</f>
        <v/>
      </c>
      <c r="J1644" s="36"/>
      <c r="K1644" s="37"/>
      <c r="L1644" s="33"/>
      <c r="M1644" s="29" t="str">
        <f aca="false">IF(G1644="","",I1644*K1644)</f>
        <v/>
      </c>
      <c r="N1644" s="32" t="str">
        <f aca="false">IF(G1644="","",IF(F1644="","Diğer",F1644))</f>
        <v/>
      </c>
    </row>
    <row r="1645" customFormat="false" ht="15" hidden="false" customHeight="false" outlineLevel="0" collapsed="false">
      <c r="A1645" s="33"/>
      <c r="B1645" s="34"/>
      <c r="C1645" s="33"/>
      <c r="D1645" s="33"/>
      <c r="E1645" s="33"/>
      <c r="F1645" s="33"/>
      <c r="G1645" s="35"/>
      <c r="H1645" s="35"/>
      <c r="I1645" s="29" t="str">
        <f aca="false">IF(G1645="","",G1645-H1645)</f>
        <v/>
      </c>
      <c r="J1645" s="36"/>
      <c r="K1645" s="37"/>
      <c r="L1645" s="33"/>
      <c r="M1645" s="29" t="str">
        <f aca="false">IF(G1645="","",I1645*K1645)</f>
        <v/>
      </c>
      <c r="N1645" s="32" t="str">
        <f aca="false">IF(G1645="","",IF(F1645="","Diğer",F1645))</f>
        <v/>
      </c>
    </row>
    <row r="1646" customFormat="false" ht="15" hidden="false" customHeight="false" outlineLevel="0" collapsed="false">
      <c r="A1646" s="33"/>
      <c r="B1646" s="34"/>
      <c r="C1646" s="33"/>
      <c r="D1646" s="33"/>
      <c r="E1646" s="33"/>
      <c r="F1646" s="33"/>
      <c r="G1646" s="35"/>
      <c r="H1646" s="35"/>
      <c r="I1646" s="29" t="str">
        <f aca="false">IF(G1646="","",G1646-H1646)</f>
        <v/>
      </c>
      <c r="J1646" s="36"/>
      <c r="K1646" s="37"/>
      <c r="L1646" s="33"/>
      <c r="M1646" s="29" t="str">
        <f aca="false">IF(G1646="","",I1646*K1646)</f>
        <v/>
      </c>
      <c r="N1646" s="32" t="str">
        <f aca="false">IF(G1646="","",IF(F1646="","Diğer",F1646))</f>
        <v/>
      </c>
    </row>
    <row r="1647" customFormat="false" ht="15" hidden="false" customHeight="false" outlineLevel="0" collapsed="false">
      <c r="A1647" s="33"/>
      <c r="B1647" s="34"/>
      <c r="C1647" s="33"/>
      <c r="D1647" s="33"/>
      <c r="E1647" s="33"/>
      <c r="F1647" s="33"/>
      <c r="G1647" s="35"/>
      <c r="H1647" s="35"/>
      <c r="I1647" s="29" t="str">
        <f aca="false">IF(G1647="","",G1647-H1647)</f>
        <v/>
      </c>
      <c r="J1647" s="36"/>
      <c r="K1647" s="37"/>
      <c r="L1647" s="33"/>
      <c r="M1647" s="29" t="str">
        <f aca="false">IF(G1647="","",I1647*K1647)</f>
        <v/>
      </c>
      <c r="N1647" s="32" t="str">
        <f aca="false">IF(G1647="","",IF(F1647="","Diğer",F1647))</f>
        <v/>
      </c>
    </row>
    <row r="1648" customFormat="false" ht="15" hidden="false" customHeight="false" outlineLevel="0" collapsed="false">
      <c r="A1648" s="33"/>
      <c r="B1648" s="34"/>
      <c r="C1648" s="33"/>
      <c r="D1648" s="33"/>
      <c r="E1648" s="33"/>
      <c r="F1648" s="33"/>
      <c r="G1648" s="35"/>
      <c r="H1648" s="35"/>
      <c r="I1648" s="29" t="str">
        <f aca="false">IF(G1648="","",G1648-H1648)</f>
        <v/>
      </c>
      <c r="J1648" s="36"/>
      <c r="K1648" s="37"/>
      <c r="L1648" s="33"/>
      <c r="M1648" s="29" t="str">
        <f aca="false">IF(G1648="","",I1648*K1648)</f>
        <v/>
      </c>
      <c r="N1648" s="32" t="str">
        <f aca="false">IF(G1648="","",IF(F1648="","Diğer",F1648))</f>
        <v/>
      </c>
    </row>
    <row r="1649" customFormat="false" ht="15" hidden="false" customHeight="false" outlineLevel="0" collapsed="false">
      <c r="A1649" s="33"/>
      <c r="B1649" s="34"/>
      <c r="C1649" s="33"/>
      <c r="D1649" s="33"/>
      <c r="E1649" s="33"/>
      <c r="F1649" s="33"/>
      <c r="G1649" s="35"/>
      <c r="H1649" s="35"/>
      <c r="I1649" s="29" t="str">
        <f aca="false">IF(G1649="","",G1649-H1649)</f>
        <v/>
      </c>
      <c r="J1649" s="36"/>
      <c r="K1649" s="37"/>
      <c r="L1649" s="33"/>
      <c r="M1649" s="29" t="str">
        <f aca="false">IF(G1649="","",I1649*K1649)</f>
        <v/>
      </c>
      <c r="N1649" s="32" t="str">
        <f aca="false">IF(G1649="","",IF(F1649="","Diğer",F1649))</f>
        <v/>
      </c>
    </row>
    <row r="1650" customFormat="false" ht="15" hidden="false" customHeight="false" outlineLevel="0" collapsed="false">
      <c r="A1650" s="33"/>
      <c r="B1650" s="34"/>
      <c r="C1650" s="33"/>
      <c r="D1650" s="33"/>
      <c r="E1650" s="33"/>
      <c r="F1650" s="33"/>
      <c r="G1650" s="35"/>
      <c r="H1650" s="35"/>
      <c r="I1650" s="29" t="str">
        <f aca="false">IF(G1650="","",G1650-H1650)</f>
        <v/>
      </c>
      <c r="J1650" s="36"/>
      <c r="K1650" s="37"/>
      <c r="L1650" s="33"/>
      <c r="M1650" s="29" t="str">
        <f aca="false">IF(G1650="","",I1650*K1650)</f>
        <v/>
      </c>
      <c r="N1650" s="32" t="str">
        <f aca="false">IF(G1650="","",IF(F1650="","Diğer",F1650))</f>
        <v/>
      </c>
    </row>
    <row r="1651" customFormat="false" ht="15" hidden="false" customHeight="false" outlineLevel="0" collapsed="false">
      <c r="A1651" s="33"/>
      <c r="B1651" s="34"/>
      <c r="C1651" s="33"/>
      <c r="D1651" s="33"/>
      <c r="E1651" s="33"/>
      <c r="F1651" s="33"/>
      <c r="G1651" s="35"/>
      <c r="H1651" s="35"/>
      <c r="I1651" s="29" t="str">
        <f aca="false">IF(G1651="","",G1651-H1651)</f>
        <v/>
      </c>
      <c r="J1651" s="36"/>
      <c r="K1651" s="37"/>
      <c r="L1651" s="33"/>
      <c r="M1651" s="29" t="str">
        <f aca="false">IF(G1651="","",I1651*K1651)</f>
        <v/>
      </c>
      <c r="N1651" s="32" t="str">
        <f aca="false">IF(G1651="","",IF(F1651="","Diğer",F1651))</f>
        <v/>
      </c>
    </row>
    <row r="1652" customFormat="false" ht="15" hidden="false" customHeight="false" outlineLevel="0" collapsed="false">
      <c r="A1652" s="33"/>
      <c r="B1652" s="34"/>
      <c r="C1652" s="33"/>
      <c r="D1652" s="33"/>
      <c r="E1652" s="33"/>
      <c r="F1652" s="33"/>
      <c r="G1652" s="35"/>
      <c r="H1652" s="35"/>
      <c r="I1652" s="29" t="str">
        <f aca="false">IF(G1652="","",G1652-H1652)</f>
        <v/>
      </c>
      <c r="J1652" s="36"/>
      <c r="K1652" s="37"/>
      <c r="L1652" s="33"/>
      <c r="M1652" s="29" t="str">
        <f aca="false">IF(G1652="","",I1652*K1652)</f>
        <v/>
      </c>
      <c r="N1652" s="32" t="str">
        <f aca="false">IF(G1652="","",IF(F1652="","Diğer",F1652))</f>
        <v/>
      </c>
    </row>
    <row r="1653" customFormat="false" ht="15" hidden="false" customHeight="false" outlineLevel="0" collapsed="false">
      <c r="A1653" s="33"/>
      <c r="B1653" s="34"/>
      <c r="C1653" s="33"/>
      <c r="D1653" s="33"/>
      <c r="E1653" s="33"/>
      <c r="F1653" s="33"/>
      <c r="G1653" s="35"/>
      <c r="H1653" s="35"/>
      <c r="I1653" s="29" t="str">
        <f aca="false">IF(G1653="","",G1653-H1653)</f>
        <v/>
      </c>
      <c r="J1653" s="36"/>
      <c r="K1653" s="37"/>
      <c r="L1653" s="33"/>
      <c r="M1653" s="29" t="str">
        <f aca="false">IF(G1653="","",I1653*K1653)</f>
        <v/>
      </c>
      <c r="N1653" s="32" t="str">
        <f aca="false">IF(G1653="","",IF(F1653="","Diğer",F1653))</f>
        <v/>
      </c>
    </row>
    <row r="1654" customFormat="false" ht="15" hidden="false" customHeight="false" outlineLevel="0" collapsed="false">
      <c r="A1654" s="33"/>
      <c r="B1654" s="34"/>
      <c r="C1654" s="33"/>
      <c r="D1654" s="33"/>
      <c r="E1654" s="33"/>
      <c r="F1654" s="33"/>
      <c r="G1654" s="35"/>
      <c r="H1654" s="35"/>
      <c r="I1654" s="29" t="str">
        <f aca="false">IF(G1654="","",G1654-H1654)</f>
        <v/>
      </c>
      <c r="J1654" s="36"/>
      <c r="K1654" s="37"/>
      <c r="L1654" s="33"/>
      <c r="M1654" s="29" t="str">
        <f aca="false">IF(G1654="","",I1654*K1654)</f>
        <v/>
      </c>
      <c r="N1654" s="32" t="str">
        <f aca="false">IF(G1654="","",IF(F1654="","Diğer",F1654))</f>
        <v/>
      </c>
    </row>
    <row r="1655" customFormat="false" ht="15" hidden="false" customHeight="false" outlineLevel="0" collapsed="false">
      <c r="A1655" s="33"/>
      <c r="B1655" s="34"/>
      <c r="C1655" s="33"/>
      <c r="D1655" s="33"/>
      <c r="E1655" s="33"/>
      <c r="F1655" s="33"/>
      <c r="G1655" s="35"/>
      <c r="H1655" s="35"/>
      <c r="I1655" s="29" t="str">
        <f aca="false">IF(G1655="","",G1655-H1655)</f>
        <v/>
      </c>
      <c r="J1655" s="36"/>
      <c r="K1655" s="37"/>
      <c r="L1655" s="33"/>
      <c r="M1655" s="29" t="str">
        <f aca="false">IF(G1655="","",I1655*K1655)</f>
        <v/>
      </c>
      <c r="N1655" s="32" t="str">
        <f aca="false">IF(G1655="","",IF(F1655="","Diğer",F1655))</f>
        <v/>
      </c>
    </row>
    <row r="1656" customFormat="false" ht="15" hidden="false" customHeight="false" outlineLevel="0" collapsed="false">
      <c r="A1656" s="33"/>
      <c r="B1656" s="34"/>
      <c r="C1656" s="33"/>
      <c r="D1656" s="33"/>
      <c r="E1656" s="33"/>
      <c r="F1656" s="33"/>
      <c r="G1656" s="35"/>
      <c r="H1656" s="35"/>
      <c r="I1656" s="29" t="str">
        <f aca="false">IF(G1656="","",G1656-H1656)</f>
        <v/>
      </c>
      <c r="J1656" s="36"/>
      <c r="K1656" s="37"/>
      <c r="L1656" s="33"/>
      <c r="M1656" s="29" t="str">
        <f aca="false">IF(G1656="","",I1656*K1656)</f>
        <v/>
      </c>
      <c r="N1656" s="32" t="str">
        <f aca="false">IF(G1656="","",IF(F1656="","Diğer",F1656))</f>
        <v/>
      </c>
    </row>
    <row r="1657" customFormat="false" ht="15" hidden="false" customHeight="false" outlineLevel="0" collapsed="false">
      <c r="A1657" s="33"/>
      <c r="B1657" s="34"/>
      <c r="C1657" s="33"/>
      <c r="D1657" s="33"/>
      <c r="E1657" s="33"/>
      <c r="F1657" s="33"/>
      <c r="G1657" s="35"/>
      <c r="H1657" s="35"/>
      <c r="I1657" s="29" t="str">
        <f aca="false">IF(G1657="","",G1657-H1657)</f>
        <v/>
      </c>
      <c r="J1657" s="36"/>
      <c r="K1657" s="37"/>
      <c r="L1657" s="33"/>
      <c r="M1657" s="29" t="str">
        <f aca="false">IF(G1657="","",I1657*K1657)</f>
        <v/>
      </c>
      <c r="N1657" s="32" t="str">
        <f aca="false">IF(G1657="","",IF(F1657="","Diğer",F1657))</f>
        <v/>
      </c>
    </row>
    <row r="1658" customFormat="false" ht="15" hidden="false" customHeight="false" outlineLevel="0" collapsed="false">
      <c r="A1658" s="33"/>
      <c r="B1658" s="34"/>
      <c r="C1658" s="33"/>
      <c r="D1658" s="33"/>
      <c r="E1658" s="33"/>
      <c r="F1658" s="33"/>
      <c r="G1658" s="35"/>
      <c r="H1658" s="35"/>
      <c r="I1658" s="29" t="str">
        <f aca="false">IF(G1658="","",G1658-H1658)</f>
        <v/>
      </c>
      <c r="J1658" s="36"/>
      <c r="K1658" s="37"/>
      <c r="L1658" s="33"/>
      <c r="M1658" s="29" t="str">
        <f aca="false">IF(G1658="","",I1658*K1658)</f>
        <v/>
      </c>
      <c r="N1658" s="32" t="str">
        <f aca="false">IF(G1658="","",IF(F1658="","Diğer",F1658))</f>
        <v/>
      </c>
    </row>
    <row r="1659" customFormat="false" ht="15" hidden="false" customHeight="false" outlineLevel="0" collapsed="false">
      <c r="A1659" s="33"/>
      <c r="B1659" s="34"/>
      <c r="C1659" s="33"/>
      <c r="D1659" s="33"/>
      <c r="E1659" s="33"/>
      <c r="F1659" s="33"/>
      <c r="G1659" s="35"/>
      <c r="H1659" s="35"/>
      <c r="I1659" s="29" t="str">
        <f aca="false">IF(G1659="","",G1659-H1659)</f>
        <v/>
      </c>
      <c r="J1659" s="36"/>
      <c r="K1659" s="37"/>
      <c r="L1659" s="33"/>
      <c r="M1659" s="29" t="str">
        <f aca="false">IF(G1659="","",I1659*K1659)</f>
        <v/>
      </c>
      <c r="N1659" s="32" t="str">
        <f aca="false">IF(G1659="","",IF(F1659="","Diğer",F1659))</f>
        <v/>
      </c>
    </row>
    <row r="1660" customFormat="false" ht="15" hidden="false" customHeight="false" outlineLevel="0" collapsed="false">
      <c r="A1660" s="33"/>
      <c r="B1660" s="34"/>
      <c r="C1660" s="33"/>
      <c r="D1660" s="33"/>
      <c r="E1660" s="33"/>
      <c r="F1660" s="33"/>
      <c r="G1660" s="35"/>
      <c r="H1660" s="35"/>
      <c r="I1660" s="29" t="str">
        <f aca="false">IF(G1660="","",G1660-H1660)</f>
        <v/>
      </c>
      <c r="J1660" s="36"/>
      <c r="K1660" s="37"/>
      <c r="L1660" s="33"/>
      <c r="M1660" s="29" t="str">
        <f aca="false">IF(G1660="","",I1660*K1660)</f>
        <v/>
      </c>
      <c r="N1660" s="32" t="str">
        <f aca="false">IF(G1660="","",IF(F1660="","Diğer",F1660))</f>
        <v/>
      </c>
    </row>
    <row r="1661" customFormat="false" ht="15" hidden="false" customHeight="false" outlineLevel="0" collapsed="false">
      <c r="A1661" s="33"/>
      <c r="B1661" s="34"/>
      <c r="C1661" s="33"/>
      <c r="D1661" s="33"/>
      <c r="E1661" s="33"/>
      <c r="F1661" s="33"/>
      <c r="G1661" s="35"/>
      <c r="H1661" s="35"/>
      <c r="I1661" s="29" t="str">
        <f aca="false">IF(G1661="","",G1661-H1661)</f>
        <v/>
      </c>
      <c r="J1661" s="36"/>
      <c r="K1661" s="37"/>
      <c r="L1661" s="33"/>
      <c r="M1661" s="29" t="str">
        <f aca="false">IF(G1661="","",I1661*K1661)</f>
        <v/>
      </c>
      <c r="N1661" s="32" t="str">
        <f aca="false">IF(G1661="","",IF(F1661="","Diğer",F1661))</f>
        <v/>
      </c>
    </row>
    <row r="1662" customFormat="false" ht="15" hidden="false" customHeight="false" outlineLevel="0" collapsed="false">
      <c r="A1662" s="33"/>
      <c r="B1662" s="34"/>
      <c r="C1662" s="33"/>
      <c r="D1662" s="33"/>
      <c r="E1662" s="33"/>
      <c r="F1662" s="33"/>
      <c r="G1662" s="35"/>
      <c r="H1662" s="35"/>
      <c r="I1662" s="29" t="str">
        <f aca="false">IF(G1662="","",G1662-H1662)</f>
        <v/>
      </c>
      <c r="J1662" s="36"/>
      <c r="K1662" s="37"/>
      <c r="L1662" s="33"/>
      <c r="M1662" s="29" t="str">
        <f aca="false">IF(G1662="","",I1662*K1662)</f>
        <v/>
      </c>
      <c r="N1662" s="32" t="str">
        <f aca="false">IF(G1662="","",IF(F1662="","Diğer",F1662))</f>
        <v/>
      </c>
    </row>
    <row r="1663" customFormat="false" ht="15" hidden="false" customHeight="false" outlineLevel="0" collapsed="false">
      <c r="A1663" s="33"/>
      <c r="B1663" s="34"/>
      <c r="C1663" s="33"/>
      <c r="D1663" s="33"/>
      <c r="E1663" s="33"/>
      <c r="F1663" s="33"/>
      <c r="G1663" s="35"/>
      <c r="H1663" s="35"/>
      <c r="I1663" s="29" t="str">
        <f aca="false">IF(G1663="","",G1663-H1663)</f>
        <v/>
      </c>
      <c r="J1663" s="36"/>
      <c r="K1663" s="37"/>
      <c r="L1663" s="33"/>
      <c r="M1663" s="29" t="str">
        <f aca="false">IF(G1663="","",I1663*K1663)</f>
        <v/>
      </c>
      <c r="N1663" s="32" t="str">
        <f aca="false">IF(G1663="","",IF(F1663="","Diğer",F1663))</f>
        <v/>
      </c>
    </row>
    <row r="1664" customFormat="false" ht="15" hidden="false" customHeight="false" outlineLevel="0" collapsed="false">
      <c r="A1664" s="33"/>
      <c r="B1664" s="34"/>
      <c r="C1664" s="33"/>
      <c r="D1664" s="33"/>
      <c r="E1664" s="33"/>
      <c r="F1664" s="33"/>
      <c r="G1664" s="35"/>
      <c r="H1664" s="35"/>
      <c r="I1664" s="29" t="str">
        <f aca="false">IF(G1664="","",G1664-H1664)</f>
        <v/>
      </c>
      <c r="J1664" s="36"/>
      <c r="K1664" s="37"/>
      <c r="L1664" s="33"/>
      <c r="M1664" s="29" t="str">
        <f aca="false">IF(G1664="","",I1664*K1664)</f>
        <v/>
      </c>
      <c r="N1664" s="32" t="str">
        <f aca="false">IF(G1664="","",IF(F1664="","Diğer",F1664))</f>
        <v/>
      </c>
    </row>
    <row r="1665" customFormat="false" ht="15" hidden="false" customHeight="false" outlineLevel="0" collapsed="false">
      <c r="A1665" s="33"/>
      <c r="B1665" s="34"/>
      <c r="C1665" s="33"/>
      <c r="D1665" s="33"/>
      <c r="E1665" s="33"/>
      <c r="F1665" s="33"/>
      <c r="G1665" s="35"/>
      <c r="H1665" s="35"/>
      <c r="I1665" s="29" t="str">
        <f aca="false">IF(G1665="","",G1665-H1665)</f>
        <v/>
      </c>
      <c r="J1665" s="36"/>
      <c r="K1665" s="37"/>
      <c r="L1665" s="33"/>
      <c r="M1665" s="29" t="str">
        <f aca="false">IF(G1665="","",I1665*K1665)</f>
        <v/>
      </c>
      <c r="N1665" s="32" t="str">
        <f aca="false">IF(G1665="","",IF(F1665="","Diğer",F1665))</f>
        <v/>
      </c>
    </row>
    <row r="1666" customFormat="false" ht="15" hidden="false" customHeight="false" outlineLevel="0" collapsed="false">
      <c r="A1666" s="33"/>
      <c r="B1666" s="34"/>
      <c r="C1666" s="33"/>
      <c r="D1666" s="33"/>
      <c r="E1666" s="33"/>
      <c r="F1666" s="33"/>
      <c r="G1666" s="35"/>
      <c r="H1666" s="35"/>
      <c r="I1666" s="29" t="str">
        <f aca="false">IF(G1666="","",G1666-H1666)</f>
        <v/>
      </c>
      <c r="J1666" s="36"/>
      <c r="K1666" s="37"/>
      <c r="L1666" s="33"/>
      <c r="M1666" s="29" t="str">
        <f aca="false">IF(G1666="","",I1666*K1666)</f>
        <v/>
      </c>
      <c r="N1666" s="32" t="str">
        <f aca="false">IF(G1666="","",IF(F1666="","Diğer",F1666))</f>
        <v/>
      </c>
    </row>
    <row r="1667" customFormat="false" ht="15" hidden="false" customHeight="false" outlineLevel="0" collapsed="false">
      <c r="A1667" s="33"/>
      <c r="B1667" s="34"/>
      <c r="C1667" s="33"/>
      <c r="D1667" s="33"/>
      <c r="E1667" s="33"/>
      <c r="F1667" s="33"/>
      <c r="G1667" s="35"/>
      <c r="H1667" s="35"/>
      <c r="I1667" s="29" t="str">
        <f aca="false">IF(G1667="","",G1667-H1667)</f>
        <v/>
      </c>
      <c r="J1667" s="36"/>
      <c r="K1667" s="37"/>
      <c r="L1667" s="33"/>
      <c r="M1667" s="29" t="str">
        <f aca="false">IF(G1667="","",I1667*K1667)</f>
        <v/>
      </c>
      <c r="N1667" s="32" t="str">
        <f aca="false">IF(G1667="","",IF(F1667="","Diğer",F1667))</f>
        <v/>
      </c>
    </row>
    <row r="1668" customFormat="false" ht="15" hidden="false" customHeight="false" outlineLevel="0" collapsed="false">
      <c r="A1668" s="33"/>
      <c r="B1668" s="34"/>
      <c r="C1668" s="33"/>
      <c r="D1668" s="33"/>
      <c r="E1668" s="33"/>
      <c r="F1668" s="33"/>
      <c r="G1668" s="35"/>
      <c r="H1668" s="35"/>
      <c r="I1668" s="29" t="str">
        <f aca="false">IF(G1668="","",G1668-H1668)</f>
        <v/>
      </c>
      <c r="J1668" s="36"/>
      <c r="K1668" s="37"/>
      <c r="L1668" s="33"/>
      <c r="M1668" s="29" t="str">
        <f aca="false">IF(G1668="","",I1668*K1668)</f>
        <v/>
      </c>
      <c r="N1668" s="32" t="str">
        <f aca="false">IF(G1668="","",IF(F1668="","Diğer",F1668))</f>
        <v/>
      </c>
    </row>
    <row r="1669" customFormat="false" ht="15" hidden="false" customHeight="false" outlineLevel="0" collapsed="false">
      <c r="A1669" s="33"/>
      <c r="B1669" s="34"/>
      <c r="C1669" s="33"/>
      <c r="D1669" s="33"/>
      <c r="E1669" s="33"/>
      <c r="F1669" s="33"/>
      <c r="G1669" s="35"/>
      <c r="H1669" s="35"/>
      <c r="I1669" s="29" t="str">
        <f aca="false">IF(G1669="","",G1669-H1669)</f>
        <v/>
      </c>
      <c r="J1669" s="36"/>
      <c r="K1669" s="37"/>
      <c r="L1669" s="33"/>
      <c r="M1669" s="29" t="str">
        <f aca="false">IF(G1669="","",I1669*K1669)</f>
        <v/>
      </c>
      <c r="N1669" s="32" t="str">
        <f aca="false">IF(G1669="","",IF(F1669="","Diğer",F1669))</f>
        <v/>
      </c>
    </row>
    <row r="1670" customFormat="false" ht="15" hidden="false" customHeight="false" outlineLevel="0" collapsed="false">
      <c r="A1670" s="33"/>
      <c r="B1670" s="34"/>
      <c r="C1670" s="33"/>
      <c r="D1670" s="33"/>
      <c r="E1670" s="33"/>
      <c r="F1670" s="33"/>
      <c r="G1670" s="35"/>
      <c r="H1670" s="35"/>
      <c r="I1670" s="29" t="str">
        <f aca="false">IF(G1670="","",G1670-H1670)</f>
        <v/>
      </c>
      <c r="J1670" s="36"/>
      <c r="K1670" s="37"/>
      <c r="L1670" s="33"/>
      <c r="M1670" s="29" t="str">
        <f aca="false">IF(G1670="","",I1670*K1670)</f>
        <v/>
      </c>
      <c r="N1670" s="32" t="str">
        <f aca="false">IF(G1670="","",IF(F1670="","Diğer",F1670))</f>
        <v/>
      </c>
    </row>
    <row r="1671" customFormat="false" ht="15" hidden="false" customHeight="false" outlineLevel="0" collapsed="false">
      <c r="A1671" s="33"/>
      <c r="B1671" s="34"/>
      <c r="C1671" s="33"/>
      <c r="D1671" s="33"/>
      <c r="E1671" s="33"/>
      <c r="F1671" s="33"/>
      <c r="G1671" s="35"/>
      <c r="H1671" s="35"/>
      <c r="I1671" s="29" t="str">
        <f aca="false">IF(G1671="","",G1671-H1671)</f>
        <v/>
      </c>
      <c r="J1671" s="36"/>
      <c r="K1671" s="37"/>
      <c r="L1671" s="33"/>
      <c r="M1671" s="29" t="str">
        <f aca="false">IF(G1671="","",I1671*K1671)</f>
        <v/>
      </c>
      <c r="N1671" s="32" t="str">
        <f aca="false">IF(G1671="","",IF(F1671="","Diğer",F1671))</f>
        <v/>
      </c>
    </row>
    <row r="1672" customFormat="false" ht="15" hidden="false" customHeight="false" outlineLevel="0" collapsed="false">
      <c r="A1672" s="33"/>
      <c r="B1672" s="34"/>
      <c r="C1672" s="33"/>
      <c r="D1672" s="33"/>
      <c r="E1672" s="33"/>
      <c r="F1672" s="33"/>
      <c r="G1672" s="35"/>
      <c r="H1672" s="35"/>
      <c r="I1672" s="29" t="str">
        <f aca="false">IF(G1672="","",G1672-H1672)</f>
        <v/>
      </c>
      <c r="J1672" s="36"/>
      <c r="K1672" s="37"/>
      <c r="L1672" s="33"/>
      <c r="M1672" s="29" t="str">
        <f aca="false">IF(G1672="","",I1672*K1672)</f>
        <v/>
      </c>
      <c r="N1672" s="32" t="str">
        <f aca="false">IF(G1672="","",IF(F1672="","Diğer",F1672))</f>
        <v/>
      </c>
    </row>
    <row r="1673" customFormat="false" ht="15" hidden="false" customHeight="false" outlineLevel="0" collapsed="false">
      <c r="A1673" s="33"/>
      <c r="B1673" s="34"/>
      <c r="C1673" s="33"/>
      <c r="D1673" s="33"/>
      <c r="E1673" s="33"/>
      <c r="F1673" s="33"/>
      <c r="G1673" s="35"/>
      <c r="H1673" s="35"/>
      <c r="I1673" s="29" t="str">
        <f aca="false">IF(G1673="","",G1673-H1673)</f>
        <v/>
      </c>
      <c r="J1673" s="36"/>
      <c r="K1673" s="37"/>
      <c r="L1673" s="33"/>
      <c r="M1673" s="29" t="str">
        <f aca="false">IF(G1673="","",I1673*K1673)</f>
        <v/>
      </c>
      <c r="N1673" s="32" t="str">
        <f aca="false">IF(G1673="","",IF(F1673="","Diğer",F1673))</f>
        <v/>
      </c>
    </row>
    <row r="1674" customFormat="false" ht="15" hidden="false" customHeight="false" outlineLevel="0" collapsed="false">
      <c r="A1674" s="33"/>
      <c r="B1674" s="34"/>
      <c r="C1674" s="33"/>
      <c r="D1674" s="33"/>
      <c r="E1674" s="33"/>
      <c r="F1674" s="33"/>
      <c r="G1674" s="35"/>
      <c r="H1674" s="35"/>
      <c r="I1674" s="29" t="str">
        <f aca="false">IF(G1674="","",G1674-H1674)</f>
        <v/>
      </c>
      <c r="J1674" s="36"/>
      <c r="K1674" s="37"/>
      <c r="L1674" s="33"/>
      <c r="M1674" s="29" t="str">
        <f aca="false">IF(G1674="","",I1674*K1674)</f>
        <v/>
      </c>
      <c r="N1674" s="32" t="str">
        <f aca="false">IF(G1674="","",IF(F1674="","Diğer",F1674))</f>
        <v/>
      </c>
    </row>
    <row r="1675" customFormat="false" ht="15" hidden="false" customHeight="false" outlineLevel="0" collapsed="false">
      <c r="A1675" s="33"/>
      <c r="B1675" s="34"/>
      <c r="C1675" s="33"/>
      <c r="D1675" s="33"/>
      <c r="E1675" s="33"/>
      <c r="F1675" s="33"/>
      <c r="G1675" s="35"/>
      <c r="H1675" s="35"/>
      <c r="I1675" s="29" t="str">
        <f aca="false">IF(G1675="","",G1675-H1675)</f>
        <v/>
      </c>
      <c r="J1675" s="36"/>
      <c r="K1675" s="37"/>
      <c r="L1675" s="33"/>
      <c r="M1675" s="29" t="str">
        <f aca="false">IF(G1675="","",I1675*K1675)</f>
        <v/>
      </c>
      <c r="N1675" s="32" t="str">
        <f aca="false">IF(G1675="","",IF(F1675="","Diğer",F1675))</f>
        <v/>
      </c>
    </row>
    <row r="1676" customFormat="false" ht="15" hidden="false" customHeight="false" outlineLevel="0" collapsed="false">
      <c r="A1676" s="33"/>
      <c r="B1676" s="34"/>
      <c r="C1676" s="33"/>
      <c r="D1676" s="33"/>
      <c r="E1676" s="33"/>
      <c r="F1676" s="33"/>
      <c r="G1676" s="35"/>
      <c r="H1676" s="35"/>
      <c r="I1676" s="29" t="str">
        <f aca="false">IF(G1676="","",G1676-H1676)</f>
        <v/>
      </c>
      <c r="J1676" s="36"/>
      <c r="K1676" s="37"/>
      <c r="L1676" s="33"/>
      <c r="M1676" s="29" t="str">
        <f aca="false">IF(G1676="","",I1676*K1676)</f>
        <v/>
      </c>
      <c r="N1676" s="32" t="str">
        <f aca="false">IF(G1676="","",IF(F1676="","Diğer",F1676))</f>
        <v/>
      </c>
    </row>
    <row r="1677" customFormat="false" ht="15" hidden="false" customHeight="false" outlineLevel="0" collapsed="false">
      <c r="A1677" s="33"/>
      <c r="B1677" s="34"/>
      <c r="C1677" s="33"/>
      <c r="D1677" s="33"/>
      <c r="E1677" s="33"/>
      <c r="F1677" s="33"/>
      <c r="G1677" s="35"/>
      <c r="H1677" s="35"/>
      <c r="I1677" s="29" t="str">
        <f aca="false">IF(G1677="","",G1677-H1677)</f>
        <v/>
      </c>
      <c r="J1677" s="36"/>
      <c r="K1677" s="37"/>
      <c r="L1677" s="33"/>
      <c r="M1677" s="29" t="str">
        <f aca="false">IF(G1677="","",I1677*K1677)</f>
        <v/>
      </c>
      <c r="N1677" s="32" t="str">
        <f aca="false">IF(G1677="","",IF(F1677="","Diğer",F1677))</f>
        <v/>
      </c>
    </row>
    <row r="1678" customFormat="false" ht="15" hidden="false" customHeight="false" outlineLevel="0" collapsed="false">
      <c r="A1678" s="33"/>
      <c r="B1678" s="34"/>
      <c r="C1678" s="33"/>
      <c r="D1678" s="33"/>
      <c r="E1678" s="33"/>
      <c r="F1678" s="33"/>
      <c r="G1678" s="35"/>
      <c r="H1678" s="35"/>
      <c r="I1678" s="29" t="str">
        <f aca="false">IF(G1678="","",G1678-H1678)</f>
        <v/>
      </c>
      <c r="J1678" s="36"/>
      <c r="K1678" s="37"/>
      <c r="L1678" s="33"/>
      <c r="M1678" s="29" t="str">
        <f aca="false">IF(G1678="","",I1678*K1678)</f>
        <v/>
      </c>
      <c r="N1678" s="32" t="str">
        <f aca="false">IF(G1678="","",IF(F1678="","Diğer",F1678))</f>
        <v/>
      </c>
    </row>
    <row r="1679" customFormat="false" ht="15" hidden="false" customHeight="false" outlineLevel="0" collapsed="false">
      <c r="A1679" s="33"/>
      <c r="B1679" s="34"/>
      <c r="C1679" s="33"/>
      <c r="D1679" s="33"/>
      <c r="E1679" s="33"/>
      <c r="F1679" s="33"/>
      <c r="G1679" s="35"/>
      <c r="H1679" s="35"/>
      <c r="I1679" s="29" t="str">
        <f aca="false">IF(G1679="","",G1679-H1679)</f>
        <v/>
      </c>
      <c r="J1679" s="36"/>
      <c r="K1679" s="37"/>
      <c r="L1679" s="33"/>
      <c r="M1679" s="29" t="str">
        <f aca="false">IF(G1679="","",I1679*K1679)</f>
        <v/>
      </c>
      <c r="N1679" s="32" t="str">
        <f aca="false">IF(G1679="","",IF(F1679="","Diğer",F1679))</f>
        <v/>
      </c>
    </row>
    <row r="1680" customFormat="false" ht="15" hidden="false" customHeight="false" outlineLevel="0" collapsed="false">
      <c r="A1680" s="33"/>
      <c r="B1680" s="34"/>
      <c r="C1680" s="33"/>
      <c r="D1680" s="33"/>
      <c r="E1680" s="33"/>
      <c r="F1680" s="33"/>
      <c r="G1680" s="35"/>
      <c r="H1680" s="35"/>
      <c r="I1680" s="29" t="str">
        <f aca="false">IF(G1680="","",G1680-H1680)</f>
        <v/>
      </c>
      <c r="J1680" s="36"/>
      <c r="K1680" s="37"/>
      <c r="L1680" s="33"/>
      <c r="M1680" s="29" t="str">
        <f aca="false">IF(G1680="","",I1680*K1680)</f>
        <v/>
      </c>
      <c r="N1680" s="32" t="str">
        <f aca="false">IF(G1680="","",IF(F1680="","Diğer",F1680))</f>
        <v/>
      </c>
    </row>
    <row r="1681" customFormat="false" ht="15" hidden="false" customHeight="false" outlineLevel="0" collapsed="false">
      <c r="A1681" s="33"/>
      <c r="B1681" s="34"/>
      <c r="C1681" s="33"/>
      <c r="D1681" s="33"/>
      <c r="E1681" s="33"/>
      <c r="F1681" s="33"/>
      <c r="G1681" s="35"/>
      <c r="H1681" s="35"/>
      <c r="I1681" s="29" t="str">
        <f aca="false">IF(G1681="","",G1681-H1681)</f>
        <v/>
      </c>
      <c r="J1681" s="36"/>
      <c r="K1681" s="37"/>
      <c r="L1681" s="33"/>
      <c r="M1681" s="29" t="str">
        <f aca="false">IF(G1681="","",I1681*K1681)</f>
        <v/>
      </c>
      <c r="N1681" s="32" t="str">
        <f aca="false">IF(G1681="","",IF(F1681="","Diğer",F1681))</f>
        <v/>
      </c>
    </row>
    <row r="1682" customFormat="false" ht="15" hidden="false" customHeight="false" outlineLevel="0" collapsed="false">
      <c r="A1682" s="33"/>
      <c r="B1682" s="34"/>
      <c r="C1682" s="33"/>
      <c r="D1682" s="33"/>
      <c r="E1682" s="33"/>
      <c r="F1682" s="33"/>
      <c r="G1682" s="35"/>
      <c r="H1682" s="35"/>
      <c r="I1682" s="29" t="str">
        <f aca="false">IF(G1682="","",G1682-H1682)</f>
        <v/>
      </c>
      <c r="J1682" s="36"/>
      <c r="K1682" s="37"/>
      <c r="L1682" s="33"/>
      <c r="M1682" s="29" t="str">
        <f aca="false">IF(G1682="","",I1682*K1682)</f>
        <v/>
      </c>
      <c r="N1682" s="32" t="str">
        <f aca="false">IF(G1682="","",IF(F1682="","Diğer",F1682))</f>
        <v/>
      </c>
    </row>
    <row r="1683" customFormat="false" ht="15" hidden="false" customHeight="false" outlineLevel="0" collapsed="false">
      <c r="A1683" s="33"/>
      <c r="B1683" s="34"/>
      <c r="C1683" s="33"/>
      <c r="D1683" s="33"/>
      <c r="E1683" s="33"/>
      <c r="F1683" s="33"/>
      <c r="G1683" s="35"/>
      <c r="H1683" s="35"/>
      <c r="I1683" s="29" t="str">
        <f aca="false">IF(G1683="","",G1683-H1683)</f>
        <v/>
      </c>
      <c r="J1683" s="36"/>
      <c r="K1683" s="37"/>
      <c r="L1683" s="33"/>
      <c r="M1683" s="29" t="str">
        <f aca="false">IF(G1683="","",I1683*K1683)</f>
        <v/>
      </c>
      <c r="N1683" s="32" t="str">
        <f aca="false">IF(G1683="","",IF(F1683="","Diğer",F1683))</f>
        <v/>
      </c>
    </row>
    <row r="1684" customFormat="false" ht="15" hidden="false" customHeight="false" outlineLevel="0" collapsed="false">
      <c r="A1684" s="33"/>
      <c r="B1684" s="34"/>
      <c r="C1684" s="33"/>
      <c r="D1684" s="33"/>
      <c r="E1684" s="33"/>
      <c r="F1684" s="33"/>
      <c r="G1684" s="35"/>
      <c r="H1684" s="35"/>
      <c r="I1684" s="29" t="str">
        <f aca="false">IF(G1684="","",G1684-H1684)</f>
        <v/>
      </c>
      <c r="J1684" s="36"/>
      <c r="K1684" s="37"/>
      <c r="L1684" s="33"/>
      <c r="M1684" s="29" t="str">
        <f aca="false">IF(G1684="","",I1684*K1684)</f>
        <v/>
      </c>
      <c r="N1684" s="32" t="str">
        <f aca="false">IF(G1684="","",IF(F1684="","Diğer",F1684))</f>
        <v/>
      </c>
    </row>
    <row r="1685" customFormat="false" ht="15" hidden="false" customHeight="false" outlineLevel="0" collapsed="false">
      <c r="A1685" s="33"/>
      <c r="B1685" s="34"/>
      <c r="C1685" s="33"/>
      <c r="D1685" s="33"/>
      <c r="E1685" s="33"/>
      <c r="F1685" s="33"/>
      <c r="G1685" s="35"/>
      <c r="H1685" s="35"/>
      <c r="I1685" s="29" t="str">
        <f aca="false">IF(G1685="","",G1685-H1685)</f>
        <v/>
      </c>
      <c r="J1685" s="36"/>
      <c r="K1685" s="37"/>
      <c r="L1685" s="33"/>
      <c r="M1685" s="29" t="str">
        <f aca="false">IF(G1685="","",I1685*K1685)</f>
        <v/>
      </c>
      <c r="N1685" s="32" t="str">
        <f aca="false">IF(G1685="","",IF(F1685="","Diğer",F1685))</f>
        <v/>
      </c>
    </row>
    <row r="1686" customFormat="false" ht="15" hidden="false" customHeight="false" outlineLevel="0" collapsed="false">
      <c r="A1686" s="33"/>
      <c r="B1686" s="34"/>
      <c r="C1686" s="33"/>
      <c r="D1686" s="33"/>
      <c r="E1686" s="33"/>
      <c r="F1686" s="33"/>
      <c r="G1686" s="35"/>
      <c r="H1686" s="35"/>
      <c r="I1686" s="29" t="str">
        <f aca="false">IF(G1686="","",G1686-H1686)</f>
        <v/>
      </c>
      <c r="J1686" s="36"/>
      <c r="K1686" s="37"/>
      <c r="L1686" s="33"/>
      <c r="M1686" s="29" t="str">
        <f aca="false">IF(G1686="","",I1686*K1686)</f>
        <v/>
      </c>
      <c r="N1686" s="32" t="str">
        <f aca="false">IF(G1686="","",IF(F1686="","Diğer",F1686))</f>
        <v/>
      </c>
    </row>
    <row r="1687" customFormat="false" ht="15" hidden="false" customHeight="false" outlineLevel="0" collapsed="false">
      <c r="A1687" s="33"/>
      <c r="B1687" s="34"/>
      <c r="C1687" s="33"/>
      <c r="D1687" s="33"/>
      <c r="E1687" s="33"/>
      <c r="F1687" s="33"/>
      <c r="G1687" s="35"/>
      <c r="H1687" s="35"/>
      <c r="I1687" s="29" t="str">
        <f aca="false">IF(G1687="","",G1687-H1687)</f>
        <v/>
      </c>
      <c r="J1687" s="36"/>
      <c r="K1687" s="37"/>
      <c r="L1687" s="33"/>
      <c r="M1687" s="29" t="str">
        <f aca="false">IF(G1687="","",I1687*K1687)</f>
        <v/>
      </c>
      <c r="N1687" s="32" t="str">
        <f aca="false">IF(G1687="","",IF(F1687="","Diğer",F1687))</f>
        <v/>
      </c>
    </row>
    <row r="1688" customFormat="false" ht="15" hidden="false" customHeight="false" outlineLevel="0" collapsed="false">
      <c r="A1688" s="33"/>
      <c r="B1688" s="34"/>
      <c r="C1688" s="33"/>
      <c r="D1688" s="33"/>
      <c r="E1688" s="33"/>
      <c r="F1688" s="33"/>
      <c r="G1688" s="35"/>
      <c r="H1688" s="35"/>
      <c r="I1688" s="29" t="str">
        <f aca="false">IF(G1688="","",G1688-H1688)</f>
        <v/>
      </c>
      <c r="J1688" s="36"/>
      <c r="K1688" s="37"/>
      <c r="L1688" s="33"/>
      <c r="M1688" s="29" t="str">
        <f aca="false">IF(G1688="","",I1688*K1688)</f>
        <v/>
      </c>
      <c r="N1688" s="32" t="str">
        <f aca="false">IF(G1688="","",IF(F1688="","Diğer",F1688))</f>
        <v/>
      </c>
    </row>
    <row r="1689" customFormat="false" ht="15" hidden="false" customHeight="false" outlineLevel="0" collapsed="false">
      <c r="A1689" s="33"/>
      <c r="B1689" s="34"/>
      <c r="C1689" s="33"/>
      <c r="D1689" s="33"/>
      <c r="E1689" s="33"/>
      <c r="F1689" s="33"/>
      <c r="G1689" s="35"/>
      <c r="H1689" s="35"/>
      <c r="I1689" s="29" t="str">
        <f aca="false">IF(G1689="","",G1689-H1689)</f>
        <v/>
      </c>
      <c r="J1689" s="36"/>
      <c r="K1689" s="37"/>
      <c r="L1689" s="33"/>
      <c r="M1689" s="29" t="str">
        <f aca="false">IF(G1689="","",I1689*K1689)</f>
        <v/>
      </c>
      <c r="N1689" s="32" t="str">
        <f aca="false">IF(G1689="","",IF(F1689="","Diğer",F1689))</f>
        <v/>
      </c>
    </row>
    <row r="1690" customFormat="false" ht="15" hidden="false" customHeight="false" outlineLevel="0" collapsed="false">
      <c r="A1690" s="33"/>
      <c r="B1690" s="34"/>
      <c r="C1690" s="33"/>
      <c r="D1690" s="33"/>
      <c r="E1690" s="33"/>
      <c r="F1690" s="33"/>
      <c r="G1690" s="35"/>
      <c r="H1690" s="35"/>
      <c r="I1690" s="29" t="str">
        <f aca="false">IF(G1690="","",G1690-H1690)</f>
        <v/>
      </c>
      <c r="J1690" s="36"/>
      <c r="K1690" s="37"/>
      <c r="L1690" s="33"/>
      <c r="M1690" s="29" t="str">
        <f aca="false">IF(G1690="","",I1690*K1690)</f>
        <v/>
      </c>
      <c r="N1690" s="32" t="str">
        <f aca="false">IF(G1690="","",IF(F1690="","Diğer",F1690))</f>
        <v/>
      </c>
    </row>
    <row r="1691" customFormat="false" ht="15" hidden="false" customHeight="false" outlineLevel="0" collapsed="false">
      <c r="A1691" s="33"/>
      <c r="B1691" s="34"/>
      <c r="C1691" s="33"/>
      <c r="D1691" s="33"/>
      <c r="E1691" s="33"/>
      <c r="F1691" s="33"/>
      <c r="G1691" s="35"/>
      <c r="H1691" s="35"/>
      <c r="I1691" s="29" t="str">
        <f aca="false">IF(G1691="","",G1691-H1691)</f>
        <v/>
      </c>
      <c r="J1691" s="36"/>
      <c r="K1691" s="37"/>
      <c r="L1691" s="33"/>
      <c r="M1691" s="29" t="str">
        <f aca="false">IF(G1691="","",I1691*K1691)</f>
        <v/>
      </c>
      <c r="N1691" s="32" t="str">
        <f aca="false">IF(G1691="","",IF(F1691="","Diğer",F1691))</f>
        <v/>
      </c>
    </row>
    <row r="1692" customFormat="false" ht="15" hidden="false" customHeight="false" outlineLevel="0" collapsed="false">
      <c r="A1692" s="33"/>
      <c r="B1692" s="34"/>
      <c r="C1692" s="33"/>
      <c r="D1692" s="33"/>
      <c r="E1692" s="33"/>
      <c r="F1692" s="33"/>
      <c r="G1692" s="35"/>
      <c r="H1692" s="35"/>
      <c r="I1692" s="29" t="str">
        <f aca="false">IF(G1692="","",G1692-H1692)</f>
        <v/>
      </c>
      <c r="J1692" s="36"/>
      <c r="K1692" s="37"/>
      <c r="L1692" s="33"/>
      <c r="M1692" s="29" t="str">
        <f aca="false">IF(G1692="","",I1692*K1692)</f>
        <v/>
      </c>
      <c r="N1692" s="32" t="str">
        <f aca="false">IF(G1692="","",IF(F1692="","Diğer",F1692))</f>
        <v/>
      </c>
    </row>
    <row r="1693" customFormat="false" ht="15" hidden="false" customHeight="false" outlineLevel="0" collapsed="false">
      <c r="A1693" s="33"/>
      <c r="B1693" s="34"/>
      <c r="C1693" s="33"/>
      <c r="D1693" s="33"/>
      <c r="E1693" s="33"/>
      <c r="F1693" s="33"/>
      <c r="G1693" s="35"/>
      <c r="H1693" s="35"/>
      <c r="I1693" s="29" t="str">
        <f aca="false">IF(G1693="","",G1693-H1693)</f>
        <v/>
      </c>
      <c r="J1693" s="36"/>
      <c r="K1693" s="37"/>
      <c r="L1693" s="33"/>
      <c r="M1693" s="29" t="str">
        <f aca="false">IF(G1693="","",I1693*K1693)</f>
        <v/>
      </c>
      <c r="N1693" s="32" t="str">
        <f aca="false">IF(G1693="","",IF(F1693="","Diğer",F1693))</f>
        <v/>
      </c>
    </row>
    <row r="1694" customFormat="false" ht="15" hidden="false" customHeight="false" outlineLevel="0" collapsed="false">
      <c r="A1694" s="33"/>
      <c r="B1694" s="34"/>
      <c r="C1694" s="33"/>
      <c r="D1694" s="33"/>
      <c r="E1694" s="33"/>
      <c r="F1694" s="33"/>
      <c r="G1694" s="35"/>
      <c r="H1694" s="35"/>
      <c r="I1694" s="29" t="str">
        <f aca="false">IF(G1694="","",G1694-H1694)</f>
        <v/>
      </c>
      <c r="J1694" s="36"/>
      <c r="K1694" s="37"/>
      <c r="L1694" s="33"/>
      <c r="M1694" s="29" t="str">
        <f aca="false">IF(G1694="","",I1694*K1694)</f>
        <v/>
      </c>
      <c r="N1694" s="32" t="str">
        <f aca="false">IF(G1694="","",IF(F1694="","Diğer",F1694))</f>
        <v/>
      </c>
    </row>
    <row r="1695" customFormat="false" ht="15" hidden="false" customHeight="false" outlineLevel="0" collapsed="false">
      <c r="A1695" s="33"/>
      <c r="B1695" s="34"/>
      <c r="C1695" s="33"/>
      <c r="D1695" s="33"/>
      <c r="E1695" s="33"/>
      <c r="F1695" s="33"/>
      <c r="G1695" s="35"/>
      <c r="H1695" s="35"/>
      <c r="I1695" s="29" t="str">
        <f aca="false">IF(G1695="","",G1695-H1695)</f>
        <v/>
      </c>
      <c r="J1695" s="36"/>
      <c r="K1695" s="37"/>
      <c r="L1695" s="33"/>
      <c r="M1695" s="29" t="str">
        <f aca="false">IF(G1695="","",I1695*K1695)</f>
        <v/>
      </c>
      <c r="N1695" s="32" t="str">
        <f aca="false">IF(G1695="","",IF(F1695="","Diğer",F1695))</f>
        <v/>
      </c>
    </row>
    <row r="1696" customFormat="false" ht="15" hidden="false" customHeight="false" outlineLevel="0" collapsed="false">
      <c r="A1696" s="33"/>
      <c r="B1696" s="34"/>
      <c r="C1696" s="33"/>
      <c r="D1696" s="33"/>
      <c r="E1696" s="33"/>
      <c r="F1696" s="33"/>
      <c r="G1696" s="35"/>
      <c r="H1696" s="35"/>
      <c r="I1696" s="29" t="str">
        <f aca="false">IF(G1696="","",G1696-H1696)</f>
        <v/>
      </c>
      <c r="J1696" s="36"/>
      <c r="K1696" s="37"/>
      <c r="L1696" s="33"/>
      <c r="M1696" s="29" t="str">
        <f aca="false">IF(G1696="","",I1696*K1696)</f>
        <v/>
      </c>
      <c r="N1696" s="32" t="str">
        <f aca="false">IF(G1696="","",IF(F1696="","Diğer",F1696))</f>
        <v/>
      </c>
    </row>
    <row r="1697" customFormat="false" ht="15" hidden="false" customHeight="false" outlineLevel="0" collapsed="false">
      <c r="A1697" s="33"/>
      <c r="B1697" s="34"/>
      <c r="C1697" s="33"/>
      <c r="D1697" s="33"/>
      <c r="E1697" s="33"/>
      <c r="F1697" s="33"/>
      <c r="G1697" s="35"/>
      <c r="H1697" s="35"/>
      <c r="I1697" s="29" t="str">
        <f aca="false">IF(G1697="","",G1697-H1697)</f>
        <v/>
      </c>
      <c r="J1697" s="36"/>
      <c r="K1697" s="37"/>
      <c r="L1697" s="33"/>
      <c r="M1697" s="29" t="str">
        <f aca="false">IF(G1697="","",I1697*K1697)</f>
        <v/>
      </c>
      <c r="N1697" s="32" t="str">
        <f aca="false">IF(G1697="","",IF(F1697="","Diğer",F1697))</f>
        <v/>
      </c>
    </row>
    <row r="1698" customFormat="false" ht="15" hidden="false" customHeight="false" outlineLevel="0" collapsed="false">
      <c r="A1698" s="33"/>
      <c r="B1698" s="34"/>
      <c r="C1698" s="33"/>
      <c r="D1698" s="33"/>
      <c r="E1698" s="33"/>
      <c r="F1698" s="33"/>
      <c r="G1698" s="35"/>
      <c r="H1698" s="35"/>
      <c r="I1698" s="29" t="str">
        <f aca="false">IF(G1698="","",G1698-H1698)</f>
        <v/>
      </c>
      <c r="J1698" s="36"/>
      <c r="K1698" s="37"/>
      <c r="L1698" s="33"/>
      <c r="M1698" s="29" t="str">
        <f aca="false">IF(G1698="","",I1698*K1698)</f>
        <v/>
      </c>
      <c r="N1698" s="32" t="str">
        <f aca="false">IF(G1698="","",IF(F1698="","Diğer",F1698))</f>
        <v/>
      </c>
    </row>
    <row r="1699" customFormat="false" ht="15" hidden="false" customHeight="false" outlineLevel="0" collapsed="false">
      <c r="A1699" s="33"/>
      <c r="B1699" s="34"/>
      <c r="C1699" s="33"/>
      <c r="D1699" s="33"/>
      <c r="E1699" s="33"/>
      <c r="F1699" s="33"/>
      <c r="G1699" s="35"/>
      <c r="H1699" s="35"/>
      <c r="I1699" s="29" t="str">
        <f aca="false">IF(G1699="","",G1699-H1699)</f>
        <v/>
      </c>
      <c r="J1699" s="36"/>
      <c r="K1699" s="37"/>
      <c r="L1699" s="33"/>
      <c r="M1699" s="29" t="str">
        <f aca="false">IF(G1699="","",I1699*K1699)</f>
        <v/>
      </c>
      <c r="N1699" s="32" t="str">
        <f aca="false">IF(G1699="","",IF(F1699="","Diğer",F1699))</f>
        <v/>
      </c>
    </row>
    <row r="1700" customFormat="false" ht="15" hidden="false" customHeight="false" outlineLevel="0" collapsed="false">
      <c r="A1700" s="33"/>
      <c r="B1700" s="34"/>
      <c r="C1700" s="33"/>
      <c r="D1700" s="33"/>
      <c r="E1700" s="33"/>
      <c r="F1700" s="33"/>
      <c r="G1700" s="35"/>
      <c r="H1700" s="35"/>
      <c r="I1700" s="29" t="str">
        <f aca="false">IF(G1700="","",G1700-H1700)</f>
        <v/>
      </c>
      <c r="J1700" s="36"/>
      <c r="K1700" s="37"/>
      <c r="L1700" s="33"/>
      <c r="M1700" s="29" t="str">
        <f aca="false">IF(G1700="","",I1700*K1700)</f>
        <v/>
      </c>
      <c r="N1700" s="32" t="str">
        <f aca="false">IF(G1700="","",IF(F1700="","Diğer",F1700))</f>
        <v/>
      </c>
    </row>
    <row r="1701" customFormat="false" ht="15" hidden="false" customHeight="false" outlineLevel="0" collapsed="false">
      <c r="A1701" s="33"/>
      <c r="B1701" s="34"/>
      <c r="C1701" s="33"/>
      <c r="D1701" s="33"/>
      <c r="E1701" s="33"/>
      <c r="F1701" s="33"/>
      <c r="G1701" s="35"/>
      <c r="H1701" s="35"/>
      <c r="I1701" s="29" t="str">
        <f aca="false">IF(G1701="","",G1701-H1701)</f>
        <v/>
      </c>
      <c r="J1701" s="36"/>
      <c r="K1701" s="37"/>
      <c r="L1701" s="33"/>
      <c r="M1701" s="29" t="str">
        <f aca="false">IF(G1701="","",I1701*K1701)</f>
        <v/>
      </c>
      <c r="N1701" s="32" t="str">
        <f aca="false">IF(G1701="","",IF(F1701="","Diğer",F1701))</f>
        <v/>
      </c>
    </row>
    <row r="1702" customFormat="false" ht="15" hidden="false" customHeight="false" outlineLevel="0" collapsed="false">
      <c r="A1702" s="33"/>
      <c r="B1702" s="34"/>
      <c r="C1702" s="33"/>
      <c r="D1702" s="33"/>
      <c r="E1702" s="33"/>
      <c r="F1702" s="33"/>
      <c r="G1702" s="35"/>
      <c r="H1702" s="35"/>
      <c r="I1702" s="29" t="str">
        <f aca="false">IF(G1702="","",G1702-H1702)</f>
        <v/>
      </c>
      <c r="J1702" s="36"/>
      <c r="K1702" s="37"/>
      <c r="L1702" s="33"/>
      <c r="M1702" s="29" t="str">
        <f aca="false">IF(G1702="","",I1702*K1702)</f>
        <v/>
      </c>
      <c r="N1702" s="32" t="str">
        <f aca="false">IF(G1702="","",IF(F1702="","Diğer",F1702))</f>
        <v/>
      </c>
    </row>
    <row r="1703" customFormat="false" ht="15" hidden="false" customHeight="false" outlineLevel="0" collapsed="false">
      <c r="A1703" s="33"/>
      <c r="B1703" s="34"/>
      <c r="C1703" s="33"/>
      <c r="D1703" s="33"/>
      <c r="E1703" s="33"/>
      <c r="F1703" s="33"/>
      <c r="G1703" s="35"/>
      <c r="H1703" s="35"/>
      <c r="I1703" s="29" t="str">
        <f aca="false">IF(G1703="","",G1703-H1703)</f>
        <v/>
      </c>
      <c r="J1703" s="36"/>
      <c r="K1703" s="37"/>
      <c r="L1703" s="33"/>
      <c r="M1703" s="29" t="str">
        <f aca="false">IF(G1703="","",I1703*K1703)</f>
        <v/>
      </c>
      <c r="N1703" s="32" t="str">
        <f aca="false">IF(G1703="","",IF(F1703="","Diğer",F1703))</f>
        <v/>
      </c>
    </row>
    <row r="1704" customFormat="false" ht="15" hidden="false" customHeight="false" outlineLevel="0" collapsed="false">
      <c r="A1704" s="33"/>
      <c r="B1704" s="34"/>
      <c r="C1704" s="33"/>
      <c r="D1704" s="33"/>
      <c r="E1704" s="33"/>
      <c r="F1704" s="33"/>
      <c r="G1704" s="35"/>
      <c r="H1704" s="35"/>
      <c r="I1704" s="29" t="str">
        <f aca="false">IF(G1704="","",G1704-H1704)</f>
        <v/>
      </c>
      <c r="J1704" s="36"/>
      <c r="K1704" s="37"/>
      <c r="L1704" s="33"/>
      <c r="M1704" s="29" t="str">
        <f aca="false">IF(G1704="","",I1704*K1704)</f>
        <v/>
      </c>
      <c r="N1704" s="32" t="str">
        <f aca="false">IF(G1704="","",IF(F1704="","Diğer",F1704))</f>
        <v/>
      </c>
    </row>
    <row r="1705" customFormat="false" ht="15" hidden="false" customHeight="false" outlineLevel="0" collapsed="false">
      <c r="A1705" s="33"/>
      <c r="B1705" s="34"/>
      <c r="C1705" s="33"/>
      <c r="D1705" s="33"/>
      <c r="E1705" s="33"/>
      <c r="F1705" s="33"/>
      <c r="G1705" s="35"/>
      <c r="H1705" s="35"/>
      <c r="I1705" s="29" t="str">
        <f aca="false">IF(G1705="","",G1705-H1705)</f>
        <v/>
      </c>
      <c r="J1705" s="36"/>
      <c r="K1705" s="37"/>
      <c r="L1705" s="33"/>
      <c r="M1705" s="29" t="str">
        <f aca="false">IF(G1705="","",I1705*K1705)</f>
        <v/>
      </c>
      <c r="N1705" s="32" t="str">
        <f aca="false">IF(G1705="","",IF(F1705="","Diğer",F1705))</f>
        <v/>
      </c>
    </row>
    <row r="1706" customFormat="false" ht="15" hidden="false" customHeight="false" outlineLevel="0" collapsed="false">
      <c r="A1706" s="33"/>
      <c r="B1706" s="34"/>
      <c r="C1706" s="33"/>
      <c r="D1706" s="33"/>
      <c r="E1706" s="33"/>
      <c r="F1706" s="33"/>
      <c r="G1706" s="35"/>
      <c r="H1706" s="35"/>
      <c r="I1706" s="29" t="str">
        <f aca="false">IF(G1706="","",G1706-H1706)</f>
        <v/>
      </c>
      <c r="J1706" s="36"/>
      <c r="K1706" s="37"/>
      <c r="L1706" s="33"/>
      <c r="M1706" s="29" t="str">
        <f aca="false">IF(G1706="","",I1706*K1706)</f>
        <v/>
      </c>
      <c r="N1706" s="32" t="str">
        <f aca="false">IF(G1706="","",IF(F1706="","Diğer",F1706))</f>
        <v/>
      </c>
    </row>
    <row r="1707" customFormat="false" ht="15" hidden="false" customHeight="false" outlineLevel="0" collapsed="false">
      <c r="A1707" s="33"/>
      <c r="B1707" s="34"/>
      <c r="C1707" s="33"/>
      <c r="D1707" s="33"/>
      <c r="E1707" s="33"/>
      <c r="F1707" s="33"/>
      <c r="G1707" s="35"/>
      <c r="H1707" s="35"/>
      <c r="I1707" s="29" t="str">
        <f aca="false">IF(G1707="","",G1707-H1707)</f>
        <v/>
      </c>
      <c r="J1707" s="36"/>
      <c r="K1707" s="37"/>
      <c r="L1707" s="33"/>
      <c r="M1707" s="29" t="str">
        <f aca="false">IF(G1707="","",I1707*K1707)</f>
        <v/>
      </c>
      <c r="N1707" s="32" t="str">
        <f aca="false">IF(G1707="","",IF(F1707="","Diğer",F1707))</f>
        <v/>
      </c>
    </row>
    <row r="1708" customFormat="false" ht="15" hidden="false" customHeight="false" outlineLevel="0" collapsed="false">
      <c r="A1708" s="33"/>
      <c r="B1708" s="34"/>
      <c r="C1708" s="33"/>
      <c r="D1708" s="33"/>
      <c r="E1708" s="33"/>
      <c r="F1708" s="33"/>
      <c r="G1708" s="35"/>
      <c r="H1708" s="35"/>
      <c r="I1708" s="29" t="str">
        <f aca="false">IF(G1708="","",G1708-H1708)</f>
        <v/>
      </c>
      <c r="J1708" s="36"/>
      <c r="K1708" s="37"/>
      <c r="L1708" s="33"/>
      <c r="M1708" s="29" t="str">
        <f aca="false">IF(G1708="","",I1708*K1708)</f>
        <v/>
      </c>
      <c r="N1708" s="32" t="str">
        <f aca="false">IF(G1708="","",IF(F1708="","Diğer",F1708))</f>
        <v/>
      </c>
    </row>
    <row r="1709" customFormat="false" ht="15" hidden="false" customHeight="false" outlineLevel="0" collapsed="false">
      <c r="A1709" s="33"/>
      <c r="B1709" s="34"/>
      <c r="C1709" s="33"/>
      <c r="D1709" s="33"/>
      <c r="E1709" s="33"/>
      <c r="F1709" s="33"/>
      <c r="G1709" s="35"/>
      <c r="H1709" s="35"/>
      <c r="I1709" s="29" t="str">
        <f aca="false">IF(G1709="","",G1709-H1709)</f>
        <v/>
      </c>
      <c r="J1709" s="36"/>
      <c r="K1709" s="37"/>
      <c r="L1709" s="33"/>
      <c r="M1709" s="29" t="str">
        <f aca="false">IF(G1709="","",I1709*K1709)</f>
        <v/>
      </c>
      <c r="N1709" s="32" t="str">
        <f aca="false">IF(G1709="","",IF(F1709="","Diğer",F1709))</f>
        <v/>
      </c>
    </row>
    <row r="1710" customFormat="false" ht="15" hidden="false" customHeight="false" outlineLevel="0" collapsed="false">
      <c r="A1710" s="33"/>
      <c r="B1710" s="34"/>
      <c r="C1710" s="33"/>
      <c r="D1710" s="33"/>
      <c r="E1710" s="33"/>
      <c r="F1710" s="33"/>
      <c r="G1710" s="35"/>
      <c r="H1710" s="35"/>
      <c r="I1710" s="29" t="str">
        <f aca="false">IF(G1710="","",G1710-H1710)</f>
        <v/>
      </c>
      <c r="J1710" s="36"/>
      <c r="K1710" s="37"/>
      <c r="L1710" s="33"/>
      <c r="M1710" s="29" t="str">
        <f aca="false">IF(G1710="","",I1710*K1710)</f>
        <v/>
      </c>
      <c r="N1710" s="32" t="str">
        <f aca="false">IF(G1710="","",IF(F1710="","Diğer",F1710))</f>
        <v/>
      </c>
    </row>
    <row r="1711" customFormat="false" ht="15" hidden="false" customHeight="false" outlineLevel="0" collapsed="false">
      <c r="A1711" s="33"/>
      <c r="B1711" s="34"/>
      <c r="C1711" s="33"/>
      <c r="D1711" s="33"/>
      <c r="E1711" s="33"/>
      <c r="F1711" s="33"/>
      <c r="G1711" s="35"/>
      <c r="H1711" s="35"/>
      <c r="I1711" s="29" t="str">
        <f aca="false">IF(G1711="","",G1711-H1711)</f>
        <v/>
      </c>
      <c r="J1711" s="36"/>
      <c r="K1711" s="37"/>
      <c r="L1711" s="33"/>
      <c r="M1711" s="29" t="str">
        <f aca="false">IF(G1711="","",I1711*K1711)</f>
        <v/>
      </c>
      <c r="N1711" s="32" t="str">
        <f aca="false">IF(G1711="","",IF(F1711="","Diğer",F1711))</f>
        <v/>
      </c>
    </row>
    <row r="1712" customFormat="false" ht="15" hidden="false" customHeight="false" outlineLevel="0" collapsed="false">
      <c r="A1712" s="33"/>
      <c r="B1712" s="34"/>
      <c r="C1712" s="33"/>
      <c r="D1712" s="33"/>
      <c r="E1712" s="33"/>
      <c r="F1712" s="33"/>
      <c r="G1712" s="35"/>
      <c r="H1712" s="35"/>
      <c r="I1712" s="29" t="str">
        <f aca="false">IF(G1712="","",G1712-H1712)</f>
        <v/>
      </c>
      <c r="J1712" s="36"/>
      <c r="K1712" s="37"/>
      <c r="L1712" s="33"/>
      <c r="M1712" s="29" t="str">
        <f aca="false">IF(G1712="","",I1712*K1712)</f>
        <v/>
      </c>
      <c r="N1712" s="32" t="str">
        <f aca="false">IF(G1712="","",IF(F1712="","Diğer",F1712))</f>
        <v/>
      </c>
    </row>
    <row r="1713" customFormat="false" ht="15" hidden="false" customHeight="false" outlineLevel="0" collapsed="false">
      <c r="A1713" s="33"/>
      <c r="B1713" s="34"/>
      <c r="C1713" s="33"/>
      <c r="D1713" s="33"/>
      <c r="E1713" s="33"/>
      <c r="F1713" s="33"/>
      <c r="G1713" s="35"/>
      <c r="H1713" s="35"/>
      <c r="I1713" s="29" t="str">
        <f aca="false">IF(G1713="","",G1713-H1713)</f>
        <v/>
      </c>
      <c r="J1713" s="36"/>
      <c r="K1713" s="37"/>
      <c r="L1713" s="33"/>
      <c r="M1713" s="29" t="str">
        <f aca="false">IF(G1713="","",I1713*K1713)</f>
        <v/>
      </c>
      <c r="N1713" s="32" t="str">
        <f aca="false">IF(G1713="","",IF(F1713="","Diğer",F1713))</f>
        <v/>
      </c>
    </row>
    <row r="1714" customFormat="false" ht="15" hidden="false" customHeight="false" outlineLevel="0" collapsed="false">
      <c r="A1714" s="33"/>
      <c r="B1714" s="34"/>
      <c r="C1714" s="33"/>
      <c r="D1714" s="33"/>
      <c r="E1714" s="33"/>
      <c r="F1714" s="33"/>
      <c r="G1714" s="35"/>
      <c r="H1714" s="35"/>
      <c r="I1714" s="29" t="str">
        <f aca="false">IF(G1714="","",G1714-H1714)</f>
        <v/>
      </c>
      <c r="J1714" s="36"/>
      <c r="K1714" s="37"/>
      <c r="L1714" s="33"/>
      <c r="M1714" s="29" t="str">
        <f aca="false">IF(G1714="","",I1714*K1714)</f>
        <v/>
      </c>
      <c r="N1714" s="32" t="str">
        <f aca="false">IF(G1714="","",IF(F1714="","Diğer",F1714))</f>
        <v/>
      </c>
    </row>
    <row r="1715" customFormat="false" ht="15" hidden="false" customHeight="false" outlineLevel="0" collapsed="false">
      <c r="A1715" s="33"/>
      <c r="B1715" s="34"/>
      <c r="C1715" s="33"/>
      <c r="D1715" s="33"/>
      <c r="E1715" s="33"/>
      <c r="F1715" s="33"/>
      <c r="G1715" s="35"/>
      <c r="H1715" s="35"/>
      <c r="I1715" s="29" t="str">
        <f aca="false">IF(G1715="","",G1715-H1715)</f>
        <v/>
      </c>
      <c r="J1715" s="36"/>
      <c r="K1715" s="37"/>
      <c r="L1715" s="33"/>
      <c r="M1715" s="29" t="str">
        <f aca="false">IF(G1715="","",I1715*K1715)</f>
        <v/>
      </c>
      <c r="N1715" s="32" t="str">
        <f aca="false">IF(G1715="","",IF(F1715="","Diğer",F1715))</f>
        <v/>
      </c>
    </row>
    <row r="1716" customFormat="false" ht="15" hidden="false" customHeight="false" outlineLevel="0" collapsed="false">
      <c r="A1716" s="33"/>
      <c r="B1716" s="34"/>
      <c r="C1716" s="33"/>
      <c r="D1716" s="33"/>
      <c r="E1716" s="33"/>
      <c r="F1716" s="33"/>
      <c r="G1716" s="35"/>
      <c r="H1716" s="35"/>
      <c r="I1716" s="29" t="str">
        <f aca="false">IF(G1716="","",G1716-H1716)</f>
        <v/>
      </c>
      <c r="J1716" s="36"/>
      <c r="K1716" s="37"/>
      <c r="L1716" s="33"/>
      <c r="M1716" s="29" t="str">
        <f aca="false">IF(G1716="","",I1716*K1716)</f>
        <v/>
      </c>
      <c r="N1716" s="32" t="str">
        <f aca="false">IF(G1716="","",IF(F1716="","Diğer",F1716))</f>
        <v/>
      </c>
    </row>
    <row r="1717" customFormat="false" ht="15" hidden="false" customHeight="false" outlineLevel="0" collapsed="false">
      <c r="A1717" s="33"/>
      <c r="B1717" s="34"/>
      <c r="C1717" s="33"/>
      <c r="D1717" s="33"/>
      <c r="E1717" s="33"/>
      <c r="F1717" s="33"/>
      <c r="G1717" s="35"/>
      <c r="H1717" s="35"/>
      <c r="I1717" s="29" t="str">
        <f aca="false">IF(G1717="","",G1717-H1717)</f>
        <v/>
      </c>
      <c r="J1717" s="36"/>
      <c r="K1717" s="37"/>
      <c r="L1717" s="33"/>
      <c r="M1717" s="29" t="str">
        <f aca="false">IF(G1717="","",I1717*K1717)</f>
        <v/>
      </c>
      <c r="N1717" s="32" t="str">
        <f aca="false">IF(G1717="","",IF(F1717="","Diğer",F1717))</f>
        <v/>
      </c>
    </row>
    <row r="1718" customFormat="false" ht="15" hidden="false" customHeight="false" outlineLevel="0" collapsed="false">
      <c r="A1718" s="33"/>
      <c r="B1718" s="34"/>
      <c r="C1718" s="33"/>
      <c r="D1718" s="33"/>
      <c r="E1718" s="33"/>
      <c r="F1718" s="33"/>
      <c r="G1718" s="35"/>
      <c r="H1718" s="35"/>
      <c r="I1718" s="29" t="str">
        <f aca="false">IF(G1718="","",G1718-H1718)</f>
        <v/>
      </c>
      <c r="J1718" s="36"/>
      <c r="K1718" s="37"/>
      <c r="L1718" s="33"/>
      <c r="M1718" s="29" t="str">
        <f aca="false">IF(G1718="","",I1718*K1718)</f>
        <v/>
      </c>
      <c r="N1718" s="32" t="str">
        <f aca="false">IF(G1718="","",IF(F1718="","Diğer",F1718))</f>
        <v/>
      </c>
    </row>
    <row r="1719" customFormat="false" ht="15" hidden="false" customHeight="false" outlineLevel="0" collapsed="false">
      <c r="A1719" s="33"/>
      <c r="B1719" s="34"/>
      <c r="C1719" s="33"/>
      <c r="D1719" s="33"/>
      <c r="E1719" s="33"/>
      <c r="F1719" s="33"/>
      <c r="G1719" s="35"/>
      <c r="H1719" s="35"/>
      <c r="I1719" s="29" t="str">
        <f aca="false">IF(G1719="","",G1719-H1719)</f>
        <v/>
      </c>
      <c r="J1719" s="36"/>
      <c r="K1719" s="37"/>
      <c r="L1719" s="33"/>
      <c r="M1719" s="29" t="str">
        <f aca="false">IF(G1719="","",I1719*K1719)</f>
        <v/>
      </c>
      <c r="N1719" s="32" t="str">
        <f aca="false">IF(G1719="","",IF(F1719="","Diğer",F1719))</f>
        <v/>
      </c>
    </row>
    <row r="1720" customFormat="false" ht="15" hidden="false" customHeight="false" outlineLevel="0" collapsed="false">
      <c r="A1720" s="33"/>
      <c r="B1720" s="34"/>
      <c r="C1720" s="33"/>
      <c r="D1720" s="33"/>
      <c r="E1720" s="33"/>
      <c r="F1720" s="33"/>
      <c r="G1720" s="35"/>
      <c r="H1720" s="35"/>
      <c r="I1720" s="29" t="str">
        <f aca="false">IF(G1720="","",G1720-H1720)</f>
        <v/>
      </c>
      <c r="J1720" s="36"/>
      <c r="K1720" s="37"/>
      <c r="L1720" s="33"/>
      <c r="M1720" s="29" t="str">
        <f aca="false">IF(G1720="","",I1720*K1720)</f>
        <v/>
      </c>
      <c r="N1720" s="32" t="str">
        <f aca="false">IF(G1720="","",IF(F1720="","Diğer",F1720))</f>
        <v/>
      </c>
    </row>
    <row r="1721" customFormat="false" ht="15" hidden="false" customHeight="false" outlineLevel="0" collapsed="false">
      <c r="A1721" s="33"/>
      <c r="B1721" s="34"/>
      <c r="C1721" s="33"/>
      <c r="D1721" s="33"/>
      <c r="E1721" s="33"/>
      <c r="F1721" s="33"/>
      <c r="G1721" s="35"/>
      <c r="H1721" s="35"/>
      <c r="I1721" s="29" t="str">
        <f aca="false">IF(G1721="","",G1721-H1721)</f>
        <v/>
      </c>
      <c r="J1721" s="36"/>
      <c r="K1721" s="37"/>
      <c r="L1721" s="33"/>
      <c r="M1721" s="29" t="str">
        <f aca="false">IF(G1721="","",I1721*K1721)</f>
        <v/>
      </c>
      <c r="N1721" s="32" t="str">
        <f aca="false">IF(G1721="","",IF(F1721="","Diğer",F1721))</f>
        <v/>
      </c>
    </row>
    <row r="1722" customFormat="false" ht="15" hidden="false" customHeight="false" outlineLevel="0" collapsed="false">
      <c r="A1722" s="33"/>
      <c r="B1722" s="34"/>
      <c r="C1722" s="33"/>
      <c r="D1722" s="33"/>
      <c r="E1722" s="33"/>
      <c r="F1722" s="33"/>
      <c r="G1722" s="35"/>
      <c r="H1722" s="35"/>
      <c r="I1722" s="29" t="str">
        <f aca="false">IF(G1722="","",G1722-H1722)</f>
        <v/>
      </c>
      <c r="J1722" s="36"/>
      <c r="K1722" s="37"/>
      <c r="L1722" s="33"/>
      <c r="M1722" s="29" t="str">
        <f aca="false">IF(G1722="","",I1722*K1722)</f>
        <v/>
      </c>
      <c r="N1722" s="32" t="str">
        <f aca="false">IF(G1722="","",IF(F1722="","Diğer",F1722))</f>
        <v/>
      </c>
    </row>
    <row r="1723" customFormat="false" ht="15" hidden="false" customHeight="false" outlineLevel="0" collapsed="false">
      <c r="A1723" s="33"/>
      <c r="B1723" s="34"/>
      <c r="C1723" s="33"/>
      <c r="D1723" s="33"/>
      <c r="E1723" s="33"/>
      <c r="F1723" s="33"/>
      <c r="G1723" s="35"/>
      <c r="H1723" s="35"/>
      <c r="I1723" s="29" t="str">
        <f aca="false">IF(G1723="","",G1723-H1723)</f>
        <v/>
      </c>
      <c r="J1723" s="36"/>
      <c r="K1723" s="37"/>
      <c r="L1723" s="33"/>
      <c r="M1723" s="29" t="str">
        <f aca="false">IF(G1723="","",I1723*K1723)</f>
        <v/>
      </c>
      <c r="N1723" s="32" t="str">
        <f aca="false">IF(G1723="","",IF(F1723="","Diğer",F1723))</f>
        <v/>
      </c>
    </row>
    <row r="1724" customFormat="false" ht="15" hidden="false" customHeight="false" outlineLevel="0" collapsed="false">
      <c r="A1724" s="33"/>
      <c r="B1724" s="34"/>
      <c r="C1724" s="33"/>
      <c r="D1724" s="33"/>
      <c r="E1724" s="33"/>
      <c r="F1724" s="33"/>
      <c r="G1724" s="35"/>
      <c r="H1724" s="35"/>
      <c r="I1724" s="29" t="str">
        <f aca="false">IF(G1724="","",G1724-H1724)</f>
        <v/>
      </c>
      <c r="J1724" s="36"/>
      <c r="K1724" s="37"/>
      <c r="L1724" s="33"/>
      <c r="M1724" s="29" t="str">
        <f aca="false">IF(G1724="","",I1724*K1724)</f>
        <v/>
      </c>
      <c r="N1724" s="32" t="str">
        <f aca="false">IF(G1724="","",IF(F1724="","Diğer",F1724))</f>
        <v/>
      </c>
    </row>
    <row r="1725" customFormat="false" ht="15" hidden="false" customHeight="false" outlineLevel="0" collapsed="false">
      <c r="A1725" s="33"/>
      <c r="B1725" s="34"/>
      <c r="C1725" s="33"/>
      <c r="D1725" s="33"/>
      <c r="E1725" s="33"/>
      <c r="F1725" s="33"/>
      <c r="G1725" s="35"/>
      <c r="H1725" s="35"/>
      <c r="I1725" s="29" t="str">
        <f aca="false">IF(G1725="","",G1725-H1725)</f>
        <v/>
      </c>
      <c r="J1725" s="36"/>
      <c r="K1725" s="37"/>
      <c r="L1725" s="33"/>
      <c r="M1725" s="29" t="str">
        <f aca="false">IF(G1725="","",I1725*K1725)</f>
        <v/>
      </c>
      <c r="N1725" s="32" t="str">
        <f aca="false">IF(G1725="","",IF(F1725="","Diğer",F1725))</f>
        <v/>
      </c>
    </row>
    <row r="1726" customFormat="false" ht="15" hidden="false" customHeight="false" outlineLevel="0" collapsed="false">
      <c r="A1726" s="33"/>
      <c r="B1726" s="34"/>
      <c r="C1726" s="33"/>
      <c r="D1726" s="33"/>
      <c r="E1726" s="33"/>
      <c r="F1726" s="33"/>
      <c r="G1726" s="35"/>
      <c r="H1726" s="35"/>
      <c r="I1726" s="29" t="str">
        <f aca="false">IF(G1726="","",G1726-H1726)</f>
        <v/>
      </c>
      <c r="J1726" s="36"/>
      <c r="K1726" s="37"/>
      <c r="L1726" s="33"/>
      <c r="M1726" s="29" t="str">
        <f aca="false">IF(G1726="","",I1726*K1726)</f>
        <v/>
      </c>
      <c r="N1726" s="32" t="str">
        <f aca="false">IF(G1726="","",IF(F1726="","Diğer",F1726))</f>
        <v/>
      </c>
    </row>
    <row r="1727" customFormat="false" ht="15" hidden="false" customHeight="false" outlineLevel="0" collapsed="false">
      <c r="A1727" s="33"/>
      <c r="B1727" s="34"/>
      <c r="C1727" s="33"/>
      <c r="D1727" s="33"/>
      <c r="E1727" s="33"/>
      <c r="F1727" s="33"/>
      <c r="G1727" s="35"/>
      <c r="H1727" s="35"/>
      <c r="I1727" s="29" t="str">
        <f aca="false">IF(G1727="","",G1727-H1727)</f>
        <v/>
      </c>
      <c r="J1727" s="36"/>
      <c r="K1727" s="37"/>
      <c r="L1727" s="33"/>
      <c r="M1727" s="29" t="str">
        <f aca="false">IF(G1727="","",I1727*K1727)</f>
        <v/>
      </c>
      <c r="N1727" s="32" t="str">
        <f aca="false">IF(G1727="","",IF(F1727="","Diğer",F1727))</f>
        <v/>
      </c>
    </row>
    <row r="1728" customFormat="false" ht="15" hidden="false" customHeight="false" outlineLevel="0" collapsed="false">
      <c r="A1728" s="33"/>
      <c r="B1728" s="34"/>
      <c r="C1728" s="33"/>
      <c r="D1728" s="33"/>
      <c r="E1728" s="33"/>
      <c r="F1728" s="33"/>
      <c r="G1728" s="35"/>
      <c r="H1728" s="35"/>
      <c r="I1728" s="29" t="str">
        <f aca="false">IF(G1728="","",G1728-H1728)</f>
        <v/>
      </c>
      <c r="J1728" s="36"/>
      <c r="K1728" s="37"/>
      <c r="L1728" s="33"/>
      <c r="M1728" s="29" t="str">
        <f aca="false">IF(G1728="","",I1728*K1728)</f>
        <v/>
      </c>
      <c r="N1728" s="32" t="str">
        <f aca="false">IF(G1728="","",IF(F1728="","Diğer",F1728))</f>
        <v/>
      </c>
    </row>
    <row r="1729" customFormat="false" ht="15" hidden="false" customHeight="false" outlineLevel="0" collapsed="false">
      <c r="A1729" s="33"/>
      <c r="B1729" s="34"/>
      <c r="C1729" s="33"/>
      <c r="D1729" s="33"/>
      <c r="E1729" s="33"/>
      <c r="F1729" s="33"/>
      <c r="G1729" s="35"/>
      <c r="H1729" s="35"/>
      <c r="I1729" s="29" t="str">
        <f aca="false">IF(G1729="","",G1729-H1729)</f>
        <v/>
      </c>
      <c r="J1729" s="36"/>
      <c r="K1729" s="37"/>
      <c r="L1729" s="33"/>
      <c r="M1729" s="29" t="str">
        <f aca="false">IF(G1729="","",I1729*K1729)</f>
        <v/>
      </c>
      <c r="N1729" s="32" t="str">
        <f aca="false">IF(G1729="","",IF(F1729="","Diğer",F1729))</f>
        <v/>
      </c>
    </row>
    <row r="1730" customFormat="false" ht="15" hidden="false" customHeight="false" outlineLevel="0" collapsed="false">
      <c r="A1730" s="33"/>
      <c r="B1730" s="34"/>
      <c r="C1730" s="33"/>
      <c r="D1730" s="33"/>
      <c r="E1730" s="33"/>
      <c r="F1730" s="33"/>
      <c r="G1730" s="35"/>
      <c r="H1730" s="35"/>
      <c r="I1730" s="29" t="str">
        <f aca="false">IF(G1730="","",G1730-H1730)</f>
        <v/>
      </c>
      <c r="J1730" s="36"/>
      <c r="K1730" s="37"/>
      <c r="L1730" s="33"/>
      <c r="M1730" s="29" t="str">
        <f aca="false">IF(G1730="","",I1730*K1730)</f>
        <v/>
      </c>
      <c r="N1730" s="32" t="str">
        <f aca="false">IF(G1730="","",IF(F1730="","Diğer",F1730))</f>
        <v/>
      </c>
    </row>
    <row r="1731" customFormat="false" ht="15" hidden="false" customHeight="false" outlineLevel="0" collapsed="false">
      <c r="A1731" s="33"/>
      <c r="B1731" s="34"/>
      <c r="C1731" s="33"/>
      <c r="D1731" s="33"/>
      <c r="E1731" s="33"/>
      <c r="F1731" s="33"/>
      <c r="G1731" s="35"/>
      <c r="H1731" s="35"/>
      <c r="I1731" s="29" t="str">
        <f aca="false">IF(G1731="","",G1731-H1731)</f>
        <v/>
      </c>
      <c r="J1731" s="36"/>
      <c r="K1731" s="37"/>
      <c r="L1731" s="33"/>
      <c r="M1731" s="29" t="str">
        <f aca="false">IF(G1731="","",I1731*K1731)</f>
        <v/>
      </c>
      <c r="N1731" s="32" t="str">
        <f aca="false">IF(G1731="","",IF(F1731="","Diğer",F1731))</f>
        <v/>
      </c>
    </row>
    <row r="1732" customFormat="false" ht="15" hidden="false" customHeight="false" outlineLevel="0" collapsed="false">
      <c r="A1732" s="33"/>
      <c r="B1732" s="34"/>
      <c r="C1732" s="33"/>
      <c r="D1732" s="33"/>
      <c r="E1732" s="33"/>
      <c r="F1732" s="33"/>
      <c r="G1732" s="35"/>
      <c r="H1732" s="35"/>
      <c r="I1732" s="29" t="str">
        <f aca="false">IF(G1732="","",G1732-H1732)</f>
        <v/>
      </c>
      <c r="J1732" s="36"/>
      <c r="K1732" s="37"/>
      <c r="L1732" s="33"/>
      <c r="M1732" s="29" t="str">
        <f aca="false">IF(G1732="","",I1732*K1732)</f>
        <v/>
      </c>
      <c r="N1732" s="32" t="str">
        <f aca="false">IF(G1732="","",IF(F1732="","Diğer",F1732))</f>
        <v/>
      </c>
    </row>
    <row r="1733" customFormat="false" ht="15" hidden="false" customHeight="false" outlineLevel="0" collapsed="false">
      <c r="A1733" s="33"/>
      <c r="B1733" s="34"/>
      <c r="C1733" s="33"/>
      <c r="D1733" s="33"/>
      <c r="E1733" s="33"/>
      <c r="F1733" s="33"/>
      <c r="G1733" s="35"/>
      <c r="H1733" s="35"/>
      <c r="I1733" s="29" t="str">
        <f aca="false">IF(G1733="","",G1733-H1733)</f>
        <v/>
      </c>
      <c r="J1733" s="36"/>
      <c r="K1733" s="37"/>
      <c r="L1733" s="33"/>
      <c r="M1733" s="29" t="str">
        <f aca="false">IF(G1733="","",I1733*K1733)</f>
        <v/>
      </c>
      <c r="N1733" s="32" t="str">
        <f aca="false">IF(G1733="","",IF(F1733="","Diğer",F1733))</f>
        <v/>
      </c>
    </row>
    <row r="1734" customFormat="false" ht="15" hidden="false" customHeight="false" outlineLevel="0" collapsed="false">
      <c r="A1734" s="33"/>
      <c r="B1734" s="34"/>
      <c r="C1734" s="33"/>
      <c r="D1734" s="33"/>
      <c r="E1734" s="33"/>
      <c r="F1734" s="33"/>
      <c r="G1734" s="35"/>
      <c r="H1734" s="35"/>
      <c r="I1734" s="29" t="str">
        <f aca="false">IF(G1734="","",G1734-H1734)</f>
        <v/>
      </c>
      <c r="J1734" s="36"/>
      <c r="K1734" s="37"/>
      <c r="L1734" s="33"/>
      <c r="M1734" s="29" t="str">
        <f aca="false">IF(G1734="","",I1734*K1734)</f>
        <v/>
      </c>
      <c r="N1734" s="32" t="str">
        <f aca="false">IF(G1734="","",IF(F1734="","Diğer",F1734))</f>
        <v/>
      </c>
    </row>
    <row r="1735" customFormat="false" ht="15" hidden="false" customHeight="false" outlineLevel="0" collapsed="false">
      <c r="A1735" s="33"/>
      <c r="B1735" s="34"/>
      <c r="C1735" s="33"/>
      <c r="D1735" s="33"/>
      <c r="E1735" s="33"/>
      <c r="F1735" s="33"/>
      <c r="G1735" s="35"/>
      <c r="H1735" s="35"/>
      <c r="I1735" s="29" t="str">
        <f aca="false">IF(G1735="","",G1735-H1735)</f>
        <v/>
      </c>
      <c r="J1735" s="36"/>
      <c r="K1735" s="37"/>
      <c r="L1735" s="33"/>
      <c r="M1735" s="29" t="str">
        <f aca="false">IF(G1735="","",I1735*K1735)</f>
        <v/>
      </c>
      <c r="N1735" s="32" t="str">
        <f aca="false">IF(G1735="","",IF(F1735="","Diğer",F1735))</f>
        <v/>
      </c>
    </row>
    <row r="1736" customFormat="false" ht="15" hidden="false" customHeight="false" outlineLevel="0" collapsed="false">
      <c r="A1736" s="33"/>
      <c r="B1736" s="34"/>
      <c r="C1736" s="33"/>
      <c r="D1736" s="33"/>
      <c r="E1736" s="33"/>
      <c r="F1736" s="33"/>
      <c r="G1736" s="35"/>
      <c r="H1736" s="35"/>
      <c r="I1736" s="29" t="str">
        <f aca="false">IF(G1736="","",G1736-H1736)</f>
        <v/>
      </c>
      <c r="J1736" s="36"/>
      <c r="K1736" s="37"/>
      <c r="L1736" s="33"/>
      <c r="M1736" s="29" t="str">
        <f aca="false">IF(G1736="","",I1736*K1736)</f>
        <v/>
      </c>
      <c r="N1736" s="32" t="str">
        <f aca="false">IF(G1736="","",IF(F1736="","Diğer",F1736))</f>
        <v/>
      </c>
    </row>
    <row r="1737" customFormat="false" ht="15" hidden="false" customHeight="false" outlineLevel="0" collapsed="false">
      <c r="A1737" s="33"/>
      <c r="B1737" s="34"/>
      <c r="C1737" s="33"/>
      <c r="D1737" s="33"/>
      <c r="E1737" s="33"/>
      <c r="F1737" s="33"/>
      <c r="G1737" s="35"/>
      <c r="H1737" s="35"/>
      <c r="I1737" s="29" t="str">
        <f aca="false">IF(G1737="","",G1737-H1737)</f>
        <v/>
      </c>
      <c r="J1737" s="36"/>
      <c r="K1737" s="37"/>
      <c r="L1737" s="33"/>
      <c r="M1737" s="29" t="str">
        <f aca="false">IF(G1737="","",I1737*K1737)</f>
        <v/>
      </c>
      <c r="N1737" s="32" t="str">
        <f aca="false">IF(G1737="","",IF(F1737="","Diğer",F1737))</f>
        <v/>
      </c>
    </row>
    <row r="1738" customFormat="false" ht="15" hidden="false" customHeight="false" outlineLevel="0" collapsed="false">
      <c r="A1738" s="33"/>
      <c r="B1738" s="34"/>
      <c r="C1738" s="33"/>
      <c r="D1738" s="33"/>
      <c r="E1738" s="33"/>
      <c r="F1738" s="33"/>
      <c r="G1738" s="35"/>
      <c r="H1738" s="35"/>
      <c r="I1738" s="29" t="str">
        <f aca="false">IF(G1738="","",G1738-H1738)</f>
        <v/>
      </c>
      <c r="J1738" s="36"/>
      <c r="K1738" s="37"/>
      <c r="L1738" s="33"/>
      <c r="M1738" s="29" t="str">
        <f aca="false">IF(G1738="","",I1738*K1738)</f>
        <v/>
      </c>
      <c r="N1738" s="32" t="str">
        <f aca="false">IF(G1738="","",IF(F1738="","Diğer",F1738))</f>
        <v/>
      </c>
    </row>
    <row r="1739" customFormat="false" ht="15" hidden="false" customHeight="false" outlineLevel="0" collapsed="false">
      <c r="A1739" s="33"/>
      <c r="B1739" s="34"/>
      <c r="C1739" s="33"/>
      <c r="D1739" s="33"/>
      <c r="E1739" s="33"/>
      <c r="F1739" s="33"/>
      <c r="G1739" s="35"/>
      <c r="H1739" s="35"/>
      <c r="I1739" s="29" t="str">
        <f aca="false">IF(G1739="","",G1739-H1739)</f>
        <v/>
      </c>
      <c r="J1739" s="36"/>
      <c r="K1739" s="37"/>
      <c r="L1739" s="33"/>
      <c r="M1739" s="29" t="str">
        <f aca="false">IF(G1739="","",I1739*K1739)</f>
        <v/>
      </c>
      <c r="N1739" s="32" t="str">
        <f aca="false">IF(G1739="","",IF(F1739="","Diğer",F1739))</f>
        <v/>
      </c>
    </row>
    <row r="1740" customFormat="false" ht="15" hidden="false" customHeight="false" outlineLevel="0" collapsed="false">
      <c r="A1740" s="33"/>
      <c r="B1740" s="34"/>
      <c r="C1740" s="33"/>
      <c r="D1740" s="33"/>
      <c r="E1740" s="33"/>
      <c r="F1740" s="33"/>
      <c r="G1740" s="35"/>
      <c r="H1740" s="35"/>
      <c r="I1740" s="29" t="str">
        <f aca="false">IF(G1740="","",G1740-H1740)</f>
        <v/>
      </c>
      <c r="J1740" s="36"/>
      <c r="K1740" s="37"/>
      <c r="L1740" s="33"/>
      <c r="M1740" s="29" t="str">
        <f aca="false">IF(G1740="","",I1740*K1740)</f>
        <v/>
      </c>
      <c r="N1740" s="32" t="str">
        <f aca="false">IF(G1740="","",IF(F1740="","Diğer",F1740))</f>
        <v/>
      </c>
    </row>
    <row r="1741" customFormat="false" ht="15" hidden="false" customHeight="false" outlineLevel="0" collapsed="false">
      <c r="A1741" s="33"/>
      <c r="B1741" s="34"/>
      <c r="C1741" s="33"/>
      <c r="D1741" s="33"/>
      <c r="E1741" s="33"/>
      <c r="F1741" s="33"/>
      <c r="G1741" s="35"/>
      <c r="H1741" s="35"/>
      <c r="I1741" s="29" t="str">
        <f aca="false">IF(G1741="","",G1741-H1741)</f>
        <v/>
      </c>
      <c r="J1741" s="36"/>
      <c r="K1741" s="37"/>
      <c r="L1741" s="33"/>
      <c r="M1741" s="29" t="str">
        <f aca="false">IF(G1741="","",I1741*K1741)</f>
        <v/>
      </c>
      <c r="N1741" s="32" t="str">
        <f aca="false">IF(G1741="","",IF(F1741="","Diğer",F1741))</f>
        <v/>
      </c>
    </row>
    <row r="1742" customFormat="false" ht="15" hidden="false" customHeight="false" outlineLevel="0" collapsed="false">
      <c r="A1742" s="33"/>
      <c r="B1742" s="34"/>
      <c r="C1742" s="33"/>
      <c r="D1742" s="33"/>
      <c r="E1742" s="33"/>
      <c r="F1742" s="33"/>
      <c r="G1742" s="35"/>
      <c r="H1742" s="35"/>
      <c r="I1742" s="29" t="str">
        <f aca="false">IF(G1742="","",G1742-H1742)</f>
        <v/>
      </c>
      <c r="J1742" s="36"/>
      <c r="K1742" s="37"/>
      <c r="L1742" s="33"/>
      <c r="M1742" s="29" t="str">
        <f aca="false">IF(G1742="","",I1742*K1742)</f>
        <v/>
      </c>
      <c r="N1742" s="32" t="str">
        <f aca="false">IF(G1742="","",IF(F1742="","Diğer",F1742))</f>
        <v/>
      </c>
    </row>
    <row r="1743" customFormat="false" ht="15" hidden="false" customHeight="false" outlineLevel="0" collapsed="false">
      <c r="A1743" s="33"/>
      <c r="B1743" s="34"/>
      <c r="C1743" s="33"/>
      <c r="D1743" s="33"/>
      <c r="E1743" s="33"/>
      <c r="F1743" s="33"/>
      <c r="G1743" s="35"/>
      <c r="H1743" s="35"/>
      <c r="I1743" s="29" t="str">
        <f aca="false">IF(G1743="","",G1743-H1743)</f>
        <v/>
      </c>
      <c r="J1743" s="36"/>
      <c r="K1743" s="37"/>
      <c r="L1743" s="33"/>
      <c r="M1743" s="29" t="str">
        <f aca="false">IF(G1743="","",I1743*K1743)</f>
        <v/>
      </c>
      <c r="N1743" s="32" t="str">
        <f aca="false">IF(G1743="","",IF(F1743="","Diğer",F1743))</f>
        <v/>
      </c>
    </row>
    <row r="1744" customFormat="false" ht="15" hidden="false" customHeight="false" outlineLevel="0" collapsed="false">
      <c r="A1744" s="33"/>
      <c r="B1744" s="34"/>
      <c r="C1744" s="33"/>
      <c r="D1744" s="33"/>
      <c r="E1744" s="33"/>
      <c r="F1744" s="33"/>
      <c r="G1744" s="35"/>
      <c r="H1744" s="35"/>
      <c r="I1744" s="29" t="str">
        <f aca="false">IF(G1744="","",G1744-H1744)</f>
        <v/>
      </c>
      <c r="J1744" s="36"/>
      <c r="K1744" s="37"/>
      <c r="L1744" s="33"/>
      <c r="M1744" s="29" t="str">
        <f aca="false">IF(G1744="","",I1744*K1744)</f>
        <v/>
      </c>
      <c r="N1744" s="32" t="str">
        <f aca="false">IF(G1744="","",IF(F1744="","Diğer",F1744))</f>
        <v/>
      </c>
    </row>
    <row r="1745" customFormat="false" ht="15" hidden="false" customHeight="false" outlineLevel="0" collapsed="false">
      <c r="A1745" s="33"/>
      <c r="B1745" s="34"/>
      <c r="C1745" s="33"/>
      <c r="D1745" s="33"/>
      <c r="E1745" s="33"/>
      <c r="F1745" s="33"/>
      <c r="G1745" s="35"/>
      <c r="H1745" s="35"/>
      <c r="I1745" s="29" t="str">
        <f aca="false">IF(G1745="","",G1745-H1745)</f>
        <v/>
      </c>
      <c r="J1745" s="36"/>
      <c r="K1745" s="37"/>
      <c r="L1745" s="33"/>
      <c r="M1745" s="29" t="str">
        <f aca="false">IF(G1745="","",I1745*K1745)</f>
        <v/>
      </c>
      <c r="N1745" s="32" t="str">
        <f aca="false">IF(G1745="","",IF(F1745="","Diğer",F1745))</f>
        <v/>
      </c>
    </row>
    <row r="1746" customFormat="false" ht="15" hidden="false" customHeight="false" outlineLevel="0" collapsed="false">
      <c r="A1746" s="33"/>
      <c r="B1746" s="34"/>
      <c r="C1746" s="33"/>
      <c r="D1746" s="33"/>
      <c r="E1746" s="33"/>
      <c r="F1746" s="33"/>
      <c r="G1746" s="35"/>
      <c r="H1746" s="35"/>
      <c r="I1746" s="29" t="str">
        <f aca="false">IF(G1746="","",G1746-H1746)</f>
        <v/>
      </c>
      <c r="J1746" s="36"/>
      <c r="K1746" s="37"/>
      <c r="L1746" s="33"/>
      <c r="M1746" s="29" t="str">
        <f aca="false">IF(G1746="","",I1746*K1746)</f>
        <v/>
      </c>
      <c r="N1746" s="32" t="str">
        <f aca="false">IF(G1746="","",IF(F1746="","Diğer",F1746))</f>
        <v/>
      </c>
    </row>
    <row r="1747" customFormat="false" ht="15" hidden="false" customHeight="false" outlineLevel="0" collapsed="false">
      <c r="A1747" s="33"/>
      <c r="B1747" s="34"/>
      <c r="C1747" s="33"/>
      <c r="D1747" s="33"/>
      <c r="E1747" s="33"/>
      <c r="F1747" s="33"/>
      <c r="G1747" s="35"/>
      <c r="H1747" s="35"/>
      <c r="I1747" s="29" t="str">
        <f aca="false">IF(G1747="","",G1747-H1747)</f>
        <v/>
      </c>
      <c r="J1747" s="36"/>
      <c r="K1747" s="37"/>
      <c r="L1747" s="33"/>
      <c r="M1747" s="29" t="str">
        <f aca="false">IF(G1747="","",I1747*K1747)</f>
        <v/>
      </c>
      <c r="N1747" s="32" t="str">
        <f aca="false">IF(G1747="","",IF(F1747="","Diğer",F1747))</f>
        <v/>
      </c>
    </row>
    <row r="1748" customFormat="false" ht="15" hidden="false" customHeight="false" outlineLevel="0" collapsed="false">
      <c r="A1748" s="33"/>
      <c r="B1748" s="34"/>
      <c r="C1748" s="33"/>
      <c r="D1748" s="33"/>
      <c r="E1748" s="33"/>
      <c r="F1748" s="33"/>
      <c r="G1748" s="35"/>
      <c r="H1748" s="35"/>
      <c r="I1748" s="29" t="str">
        <f aca="false">IF(G1748="","",G1748-H1748)</f>
        <v/>
      </c>
      <c r="J1748" s="36"/>
      <c r="K1748" s="37"/>
      <c r="L1748" s="33"/>
      <c r="M1748" s="29" t="str">
        <f aca="false">IF(G1748="","",I1748*K1748)</f>
        <v/>
      </c>
      <c r="N1748" s="32" t="str">
        <f aca="false">IF(G1748="","",IF(F1748="","Diğer",F1748))</f>
        <v/>
      </c>
    </row>
    <row r="1749" customFormat="false" ht="15" hidden="false" customHeight="false" outlineLevel="0" collapsed="false">
      <c r="A1749" s="33"/>
      <c r="B1749" s="34"/>
      <c r="C1749" s="33"/>
      <c r="D1749" s="33"/>
      <c r="E1749" s="33"/>
      <c r="F1749" s="33"/>
      <c r="G1749" s="35"/>
      <c r="H1749" s="35"/>
      <c r="I1749" s="29" t="str">
        <f aca="false">IF(G1749="","",G1749-H1749)</f>
        <v/>
      </c>
      <c r="J1749" s="36"/>
      <c r="K1749" s="37"/>
      <c r="L1749" s="33"/>
      <c r="M1749" s="29" t="str">
        <f aca="false">IF(G1749="","",I1749*K1749)</f>
        <v/>
      </c>
      <c r="N1749" s="32" t="str">
        <f aca="false">IF(G1749="","",IF(F1749="","Diğer",F1749))</f>
        <v/>
      </c>
    </row>
    <row r="1750" customFormat="false" ht="15" hidden="false" customHeight="false" outlineLevel="0" collapsed="false">
      <c r="A1750" s="33"/>
      <c r="B1750" s="34"/>
      <c r="C1750" s="33"/>
      <c r="D1750" s="33"/>
      <c r="E1750" s="33"/>
      <c r="F1750" s="33"/>
      <c r="G1750" s="35"/>
      <c r="H1750" s="35"/>
      <c r="I1750" s="29" t="str">
        <f aca="false">IF(G1750="","",G1750-H1750)</f>
        <v/>
      </c>
      <c r="J1750" s="36"/>
      <c r="K1750" s="37"/>
      <c r="L1750" s="33"/>
      <c r="M1750" s="29" t="str">
        <f aca="false">IF(G1750="","",I1750*K1750)</f>
        <v/>
      </c>
      <c r="N1750" s="32" t="str">
        <f aca="false">IF(G1750="","",IF(F1750="","Diğer",F1750))</f>
        <v/>
      </c>
    </row>
    <row r="1751" customFormat="false" ht="15" hidden="false" customHeight="false" outlineLevel="0" collapsed="false">
      <c r="A1751" s="33"/>
      <c r="B1751" s="34"/>
      <c r="C1751" s="33"/>
      <c r="D1751" s="33"/>
      <c r="E1751" s="33"/>
      <c r="F1751" s="33"/>
      <c r="G1751" s="35"/>
      <c r="H1751" s="35"/>
      <c r="I1751" s="29" t="str">
        <f aca="false">IF(G1751="","",G1751-H1751)</f>
        <v/>
      </c>
      <c r="J1751" s="36"/>
      <c r="K1751" s="37"/>
      <c r="L1751" s="33"/>
      <c r="M1751" s="29" t="str">
        <f aca="false">IF(G1751="","",I1751*K1751)</f>
        <v/>
      </c>
      <c r="N1751" s="32" t="str">
        <f aca="false">IF(G1751="","",IF(F1751="","Diğer",F1751))</f>
        <v/>
      </c>
    </row>
    <row r="1752" customFormat="false" ht="15" hidden="false" customHeight="false" outlineLevel="0" collapsed="false">
      <c r="A1752" s="33"/>
      <c r="B1752" s="34"/>
      <c r="C1752" s="33"/>
      <c r="D1752" s="33"/>
      <c r="E1752" s="33"/>
      <c r="F1752" s="33"/>
      <c r="G1752" s="35"/>
      <c r="H1752" s="35"/>
      <c r="I1752" s="29" t="str">
        <f aca="false">IF(G1752="","",G1752-H1752)</f>
        <v/>
      </c>
      <c r="J1752" s="36"/>
      <c r="K1752" s="37"/>
      <c r="L1752" s="33"/>
      <c r="M1752" s="29" t="str">
        <f aca="false">IF(G1752="","",I1752*K1752)</f>
        <v/>
      </c>
      <c r="N1752" s="32" t="str">
        <f aca="false">IF(G1752="","",IF(F1752="","Diğer",F1752))</f>
        <v/>
      </c>
    </row>
    <row r="1753" customFormat="false" ht="15" hidden="false" customHeight="false" outlineLevel="0" collapsed="false">
      <c r="A1753" s="33"/>
      <c r="B1753" s="34"/>
      <c r="C1753" s="33"/>
      <c r="D1753" s="33"/>
      <c r="E1753" s="33"/>
      <c r="F1753" s="33"/>
      <c r="G1753" s="35"/>
      <c r="H1753" s="35"/>
      <c r="I1753" s="29" t="str">
        <f aca="false">IF(G1753="","",G1753-H1753)</f>
        <v/>
      </c>
      <c r="J1753" s="36"/>
      <c r="K1753" s="37"/>
      <c r="L1753" s="33"/>
      <c r="M1753" s="29" t="str">
        <f aca="false">IF(G1753="","",I1753*K1753)</f>
        <v/>
      </c>
      <c r="N1753" s="32" t="str">
        <f aca="false">IF(G1753="","",IF(F1753="","Diğer",F1753))</f>
        <v/>
      </c>
    </row>
    <row r="1754" customFormat="false" ht="15" hidden="false" customHeight="false" outlineLevel="0" collapsed="false">
      <c r="A1754" s="33"/>
      <c r="B1754" s="34"/>
      <c r="C1754" s="33"/>
      <c r="D1754" s="33"/>
      <c r="E1754" s="33"/>
      <c r="F1754" s="33"/>
      <c r="G1754" s="35"/>
      <c r="H1754" s="35"/>
      <c r="I1754" s="29" t="str">
        <f aca="false">IF(G1754="","",G1754-H1754)</f>
        <v/>
      </c>
      <c r="J1754" s="36"/>
      <c r="K1754" s="37"/>
      <c r="L1754" s="33"/>
      <c r="M1754" s="29" t="str">
        <f aca="false">IF(G1754="","",I1754*K1754)</f>
        <v/>
      </c>
      <c r="N1754" s="32" t="str">
        <f aca="false">IF(G1754="","",IF(F1754="","Diğer",F1754))</f>
        <v/>
      </c>
    </row>
    <row r="1755" customFormat="false" ht="15" hidden="false" customHeight="false" outlineLevel="0" collapsed="false">
      <c r="A1755" s="33"/>
      <c r="B1755" s="34"/>
      <c r="C1755" s="33"/>
      <c r="D1755" s="33"/>
      <c r="E1755" s="33"/>
      <c r="F1755" s="33"/>
      <c r="G1755" s="35"/>
      <c r="H1755" s="35"/>
      <c r="I1755" s="29" t="str">
        <f aca="false">IF(G1755="","",G1755-H1755)</f>
        <v/>
      </c>
      <c r="J1755" s="36"/>
      <c r="K1755" s="37"/>
      <c r="L1755" s="33"/>
      <c r="M1755" s="29" t="str">
        <f aca="false">IF(G1755="","",I1755*K1755)</f>
        <v/>
      </c>
      <c r="N1755" s="32" t="str">
        <f aca="false">IF(G1755="","",IF(F1755="","Diğer",F1755))</f>
        <v/>
      </c>
    </row>
    <row r="1756" customFormat="false" ht="15" hidden="false" customHeight="false" outlineLevel="0" collapsed="false">
      <c r="A1756" s="33"/>
      <c r="B1756" s="34"/>
      <c r="C1756" s="33"/>
      <c r="D1756" s="33"/>
      <c r="E1756" s="33"/>
      <c r="F1756" s="33"/>
      <c r="G1756" s="35"/>
      <c r="H1756" s="35"/>
      <c r="I1756" s="29" t="str">
        <f aca="false">IF(G1756="","",G1756-H1756)</f>
        <v/>
      </c>
      <c r="J1756" s="36"/>
      <c r="K1756" s="37"/>
      <c r="L1756" s="33"/>
      <c r="M1756" s="29" t="str">
        <f aca="false">IF(G1756="","",I1756*K1756)</f>
        <v/>
      </c>
      <c r="N1756" s="32" t="str">
        <f aca="false">IF(G1756="","",IF(F1756="","Diğer",F1756))</f>
        <v/>
      </c>
    </row>
    <row r="1757" customFormat="false" ht="15" hidden="false" customHeight="false" outlineLevel="0" collapsed="false">
      <c r="A1757" s="33"/>
      <c r="B1757" s="34"/>
      <c r="C1757" s="33"/>
      <c r="D1757" s="33"/>
      <c r="E1757" s="33"/>
      <c r="F1757" s="33"/>
      <c r="G1757" s="35"/>
      <c r="H1757" s="35"/>
      <c r="I1757" s="29" t="str">
        <f aca="false">IF(G1757="","",G1757-H1757)</f>
        <v/>
      </c>
      <c r="J1757" s="36"/>
      <c r="K1757" s="37"/>
      <c r="L1757" s="33"/>
      <c r="M1757" s="29" t="str">
        <f aca="false">IF(G1757="","",I1757*K1757)</f>
        <v/>
      </c>
      <c r="N1757" s="32" t="str">
        <f aca="false">IF(G1757="","",IF(F1757="","Diğer",F1757))</f>
        <v/>
      </c>
    </row>
    <row r="1758" customFormat="false" ht="15" hidden="false" customHeight="false" outlineLevel="0" collapsed="false">
      <c r="A1758" s="33"/>
      <c r="B1758" s="34"/>
      <c r="C1758" s="33"/>
      <c r="D1758" s="33"/>
      <c r="E1758" s="33"/>
      <c r="F1758" s="33"/>
      <c r="G1758" s="35"/>
      <c r="H1758" s="35"/>
      <c r="I1758" s="29" t="str">
        <f aca="false">IF(G1758="","",G1758-H1758)</f>
        <v/>
      </c>
      <c r="J1758" s="36"/>
      <c r="K1758" s="37"/>
      <c r="L1758" s="33"/>
      <c r="M1758" s="29" t="str">
        <f aca="false">IF(G1758="","",I1758*K1758)</f>
        <v/>
      </c>
      <c r="N1758" s="32" t="str">
        <f aca="false">IF(G1758="","",IF(F1758="","Diğer",F1758))</f>
        <v/>
      </c>
    </row>
    <row r="1759" customFormat="false" ht="15" hidden="false" customHeight="false" outlineLevel="0" collapsed="false">
      <c r="A1759" s="33"/>
      <c r="B1759" s="34"/>
      <c r="C1759" s="33"/>
      <c r="D1759" s="33"/>
      <c r="E1759" s="33"/>
      <c r="F1759" s="33"/>
      <c r="G1759" s="35"/>
      <c r="H1759" s="35"/>
      <c r="I1759" s="29" t="str">
        <f aca="false">IF(G1759="","",G1759-H1759)</f>
        <v/>
      </c>
      <c r="J1759" s="36"/>
      <c r="K1759" s="37"/>
      <c r="L1759" s="33"/>
      <c r="M1759" s="29" t="str">
        <f aca="false">IF(G1759="","",I1759*K1759)</f>
        <v/>
      </c>
      <c r="N1759" s="32" t="str">
        <f aca="false">IF(G1759="","",IF(F1759="","Diğer",F1759))</f>
        <v/>
      </c>
    </row>
    <row r="1760" customFormat="false" ht="15" hidden="false" customHeight="false" outlineLevel="0" collapsed="false">
      <c r="A1760" s="33"/>
      <c r="B1760" s="34"/>
      <c r="C1760" s="33"/>
      <c r="D1760" s="33"/>
      <c r="E1760" s="33"/>
      <c r="F1760" s="33"/>
      <c r="G1760" s="35"/>
      <c r="H1760" s="35"/>
      <c r="I1760" s="29" t="str">
        <f aca="false">IF(G1760="","",G1760-H1760)</f>
        <v/>
      </c>
      <c r="J1760" s="36"/>
      <c r="K1760" s="37"/>
      <c r="L1760" s="33"/>
      <c r="M1760" s="29" t="str">
        <f aca="false">IF(G1760="","",I1760*K1760)</f>
        <v/>
      </c>
      <c r="N1760" s="32" t="str">
        <f aca="false">IF(G1760="","",IF(F1760="","Diğer",F1760))</f>
        <v/>
      </c>
    </row>
    <row r="1761" customFormat="false" ht="15" hidden="false" customHeight="false" outlineLevel="0" collapsed="false">
      <c r="A1761" s="33"/>
      <c r="B1761" s="34"/>
      <c r="C1761" s="33"/>
      <c r="D1761" s="33"/>
      <c r="E1761" s="33"/>
      <c r="F1761" s="33"/>
      <c r="G1761" s="35"/>
      <c r="H1761" s="35"/>
      <c r="I1761" s="29" t="str">
        <f aca="false">IF(G1761="","",G1761-H1761)</f>
        <v/>
      </c>
      <c r="J1761" s="36"/>
      <c r="K1761" s="37"/>
      <c r="L1761" s="33"/>
      <c r="M1761" s="29" t="str">
        <f aca="false">IF(G1761="","",I1761*K1761)</f>
        <v/>
      </c>
      <c r="N1761" s="32" t="str">
        <f aca="false">IF(G1761="","",IF(F1761="","Diğer",F1761))</f>
        <v/>
      </c>
    </row>
    <row r="1762" customFormat="false" ht="15" hidden="false" customHeight="false" outlineLevel="0" collapsed="false">
      <c r="A1762" s="33"/>
      <c r="B1762" s="34"/>
      <c r="C1762" s="33"/>
      <c r="D1762" s="33"/>
      <c r="E1762" s="33"/>
      <c r="F1762" s="33"/>
      <c r="G1762" s="35"/>
      <c r="H1762" s="35"/>
      <c r="I1762" s="29" t="str">
        <f aca="false">IF(G1762="","",G1762-H1762)</f>
        <v/>
      </c>
      <c r="J1762" s="36"/>
      <c r="K1762" s="37"/>
      <c r="L1762" s="33"/>
      <c r="M1762" s="29" t="str">
        <f aca="false">IF(G1762="","",I1762*K1762)</f>
        <v/>
      </c>
      <c r="N1762" s="32" t="str">
        <f aca="false">IF(G1762="","",IF(F1762="","Diğer",F1762))</f>
        <v/>
      </c>
    </row>
    <row r="1763" customFormat="false" ht="15" hidden="false" customHeight="false" outlineLevel="0" collapsed="false">
      <c r="A1763" s="33"/>
      <c r="B1763" s="34"/>
      <c r="C1763" s="33"/>
      <c r="D1763" s="33"/>
      <c r="E1763" s="33"/>
      <c r="F1763" s="33"/>
      <c r="G1763" s="35"/>
      <c r="H1763" s="35"/>
      <c r="I1763" s="29" t="str">
        <f aca="false">IF(G1763="","",G1763-H1763)</f>
        <v/>
      </c>
      <c r="J1763" s="36"/>
      <c r="K1763" s="37"/>
      <c r="L1763" s="33"/>
      <c r="M1763" s="29" t="str">
        <f aca="false">IF(G1763="","",I1763*K1763)</f>
        <v/>
      </c>
      <c r="N1763" s="32" t="str">
        <f aca="false">IF(G1763="","",IF(F1763="","Diğer",F1763))</f>
        <v/>
      </c>
    </row>
    <row r="1764" customFormat="false" ht="15" hidden="false" customHeight="false" outlineLevel="0" collapsed="false">
      <c r="A1764" s="33"/>
      <c r="B1764" s="34"/>
      <c r="C1764" s="33"/>
      <c r="D1764" s="33"/>
      <c r="E1764" s="33"/>
      <c r="F1764" s="33"/>
      <c r="G1764" s="35"/>
      <c r="H1764" s="35"/>
      <c r="I1764" s="29" t="str">
        <f aca="false">IF(G1764="","",G1764-H1764)</f>
        <v/>
      </c>
      <c r="J1764" s="36"/>
      <c r="K1764" s="37"/>
      <c r="L1764" s="33"/>
      <c r="M1764" s="29" t="str">
        <f aca="false">IF(G1764="","",I1764*K1764)</f>
        <v/>
      </c>
      <c r="N1764" s="32" t="str">
        <f aca="false">IF(G1764="","",IF(F1764="","Diğer",F1764))</f>
        <v/>
      </c>
    </row>
    <row r="1765" customFormat="false" ht="15" hidden="false" customHeight="false" outlineLevel="0" collapsed="false">
      <c r="A1765" s="33"/>
      <c r="B1765" s="34"/>
      <c r="C1765" s="33"/>
      <c r="D1765" s="33"/>
      <c r="E1765" s="33"/>
      <c r="F1765" s="33"/>
      <c r="G1765" s="35"/>
      <c r="H1765" s="35"/>
      <c r="I1765" s="29" t="str">
        <f aca="false">IF(G1765="","",G1765-H1765)</f>
        <v/>
      </c>
      <c r="J1765" s="36"/>
      <c r="K1765" s="37"/>
      <c r="L1765" s="33"/>
      <c r="M1765" s="29" t="str">
        <f aca="false">IF(G1765="","",I1765*K1765)</f>
        <v/>
      </c>
      <c r="N1765" s="32" t="str">
        <f aca="false">IF(G1765="","",IF(F1765="","Diğer",F1765))</f>
        <v/>
      </c>
    </row>
    <row r="1766" customFormat="false" ht="15" hidden="false" customHeight="false" outlineLevel="0" collapsed="false">
      <c r="A1766" s="33"/>
      <c r="B1766" s="34"/>
      <c r="C1766" s="33"/>
      <c r="D1766" s="33"/>
      <c r="E1766" s="33"/>
      <c r="F1766" s="33"/>
      <c r="G1766" s="35"/>
      <c r="H1766" s="35"/>
      <c r="I1766" s="29" t="str">
        <f aca="false">IF(G1766="","",G1766-H1766)</f>
        <v/>
      </c>
      <c r="J1766" s="36"/>
      <c r="K1766" s="37"/>
      <c r="L1766" s="33"/>
      <c r="M1766" s="29" t="str">
        <f aca="false">IF(G1766="","",I1766*K1766)</f>
        <v/>
      </c>
      <c r="N1766" s="32" t="str">
        <f aca="false">IF(G1766="","",IF(F1766="","Diğer",F1766))</f>
        <v/>
      </c>
    </row>
    <row r="1767" customFormat="false" ht="15" hidden="false" customHeight="false" outlineLevel="0" collapsed="false">
      <c r="A1767" s="33"/>
      <c r="B1767" s="34"/>
      <c r="C1767" s="33"/>
      <c r="D1767" s="33"/>
      <c r="E1767" s="33"/>
      <c r="F1767" s="33"/>
      <c r="G1767" s="35"/>
      <c r="H1767" s="35"/>
      <c r="I1767" s="29" t="str">
        <f aca="false">IF(G1767="","",G1767-H1767)</f>
        <v/>
      </c>
      <c r="J1767" s="36"/>
      <c r="K1767" s="37"/>
      <c r="L1767" s="33"/>
      <c r="M1767" s="29" t="str">
        <f aca="false">IF(G1767="","",I1767*K1767)</f>
        <v/>
      </c>
      <c r="N1767" s="32" t="str">
        <f aca="false">IF(G1767="","",IF(F1767="","Diğer",F1767))</f>
        <v/>
      </c>
    </row>
    <row r="1768" customFormat="false" ht="15" hidden="false" customHeight="false" outlineLevel="0" collapsed="false">
      <c r="A1768" s="33"/>
      <c r="B1768" s="34"/>
      <c r="C1768" s="33"/>
      <c r="D1768" s="33"/>
      <c r="E1768" s="33"/>
      <c r="F1768" s="33"/>
      <c r="G1768" s="35"/>
      <c r="H1768" s="35"/>
      <c r="I1768" s="29" t="str">
        <f aca="false">IF(G1768="","",G1768-H1768)</f>
        <v/>
      </c>
      <c r="J1768" s="36"/>
      <c r="K1768" s="37"/>
      <c r="L1768" s="33"/>
      <c r="M1768" s="29" t="str">
        <f aca="false">IF(G1768="","",I1768*K1768)</f>
        <v/>
      </c>
      <c r="N1768" s="32" t="str">
        <f aca="false">IF(G1768="","",IF(F1768="","Diğer",F1768))</f>
        <v/>
      </c>
    </row>
    <row r="1769" customFormat="false" ht="15" hidden="false" customHeight="false" outlineLevel="0" collapsed="false">
      <c r="A1769" s="33"/>
      <c r="B1769" s="34"/>
      <c r="C1769" s="33"/>
      <c r="D1769" s="33"/>
      <c r="E1769" s="33"/>
      <c r="F1769" s="33"/>
      <c r="G1769" s="35"/>
      <c r="H1769" s="35"/>
      <c r="I1769" s="29" t="str">
        <f aca="false">IF(G1769="","",G1769-H1769)</f>
        <v/>
      </c>
      <c r="J1769" s="36"/>
      <c r="K1769" s="37"/>
      <c r="L1769" s="33"/>
      <c r="M1769" s="29" t="str">
        <f aca="false">IF(G1769="","",I1769*K1769)</f>
        <v/>
      </c>
      <c r="N1769" s="32" t="str">
        <f aca="false">IF(G1769="","",IF(F1769="","Diğer",F1769))</f>
        <v/>
      </c>
    </row>
    <row r="1770" customFormat="false" ht="15" hidden="false" customHeight="false" outlineLevel="0" collapsed="false">
      <c r="A1770" s="33"/>
      <c r="B1770" s="34"/>
      <c r="C1770" s="33"/>
      <c r="D1770" s="33"/>
      <c r="E1770" s="33"/>
      <c r="F1770" s="33"/>
      <c r="G1770" s="35"/>
      <c r="H1770" s="35"/>
      <c r="I1770" s="29" t="str">
        <f aca="false">IF(G1770="","",G1770-H1770)</f>
        <v/>
      </c>
      <c r="J1770" s="36"/>
      <c r="K1770" s="37"/>
      <c r="L1770" s="33"/>
      <c r="M1770" s="29" t="str">
        <f aca="false">IF(G1770="","",I1770*K1770)</f>
        <v/>
      </c>
      <c r="N1770" s="32" t="str">
        <f aca="false">IF(G1770="","",IF(F1770="","Diğer",F1770))</f>
        <v/>
      </c>
    </row>
    <row r="1771" customFormat="false" ht="15" hidden="false" customHeight="false" outlineLevel="0" collapsed="false">
      <c r="A1771" s="33"/>
      <c r="B1771" s="34"/>
      <c r="C1771" s="33"/>
      <c r="D1771" s="33"/>
      <c r="E1771" s="33"/>
      <c r="F1771" s="33"/>
      <c r="G1771" s="35"/>
      <c r="H1771" s="35"/>
      <c r="I1771" s="29" t="str">
        <f aca="false">IF(G1771="","",G1771-H1771)</f>
        <v/>
      </c>
      <c r="J1771" s="36"/>
      <c r="K1771" s="37"/>
      <c r="L1771" s="33"/>
      <c r="M1771" s="29" t="str">
        <f aca="false">IF(G1771="","",I1771*K1771)</f>
        <v/>
      </c>
      <c r="N1771" s="32" t="str">
        <f aca="false">IF(G1771="","",IF(F1771="","Diğer",F1771))</f>
        <v/>
      </c>
    </row>
    <row r="1772" customFormat="false" ht="15" hidden="false" customHeight="false" outlineLevel="0" collapsed="false">
      <c r="A1772" s="33"/>
      <c r="B1772" s="34"/>
      <c r="C1772" s="33"/>
      <c r="D1772" s="33"/>
      <c r="E1772" s="33"/>
      <c r="F1772" s="33"/>
      <c r="G1772" s="35"/>
      <c r="H1772" s="35"/>
      <c r="I1772" s="29" t="str">
        <f aca="false">IF(G1772="","",G1772-H1772)</f>
        <v/>
      </c>
      <c r="J1772" s="36"/>
      <c r="K1772" s="37"/>
      <c r="L1772" s="33"/>
      <c r="M1772" s="29" t="str">
        <f aca="false">IF(G1772="","",I1772*K1772)</f>
        <v/>
      </c>
      <c r="N1772" s="32" t="str">
        <f aca="false">IF(G1772="","",IF(F1772="","Diğer",F1772))</f>
        <v/>
      </c>
    </row>
    <row r="1773" customFormat="false" ht="15" hidden="false" customHeight="false" outlineLevel="0" collapsed="false">
      <c r="A1773" s="33"/>
      <c r="B1773" s="34"/>
      <c r="C1773" s="33"/>
      <c r="D1773" s="33"/>
      <c r="E1773" s="33"/>
      <c r="F1773" s="33"/>
      <c r="G1773" s="35"/>
      <c r="H1773" s="35"/>
      <c r="I1773" s="29" t="str">
        <f aca="false">IF(G1773="","",G1773-H1773)</f>
        <v/>
      </c>
      <c r="J1773" s="36"/>
      <c r="K1773" s="37"/>
      <c r="L1773" s="33"/>
      <c r="M1773" s="29" t="str">
        <f aca="false">IF(G1773="","",I1773*K1773)</f>
        <v/>
      </c>
      <c r="N1773" s="32" t="str">
        <f aca="false">IF(G1773="","",IF(F1773="","Diğer",F1773))</f>
        <v/>
      </c>
    </row>
    <row r="1774" customFormat="false" ht="15" hidden="false" customHeight="false" outlineLevel="0" collapsed="false">
      <c r="A1774" s="33"/>
      <c r="B1774" s="34"/>
      <c r="C1774" s="33"/>
      <c r="D1774" s="33"/>
      <c r="E1774" s="33"/>
      <c r="F1774" s="33"/>
      <c r="G1774" s="35"/>
      <c r="H1774" s="35"/>
      <c r="I1774" s="29" t="str">
        <f aca="false">IF(G1774="","",G1774-H1774)</f>
        <v/>
      </c>
      <c r="J1774" s="36"/>
      <c r="K1774" s="37"/>
      <c r="L1774" s="33"/>
      <c r="M1774" s="29" t="str">
        <f aca="false">IF(G1774="","",I1774*K1774)</f>
        <v/>
      </c>
      <c r="N1774" s="32" t="str">
        <f aca="false">IF(G1774="","",IF(F1774="","Diğer",F1774))</f>
        <v/>
      </c>
    </row>
    <row r="1775" customFormat="false" ht="15" hidden="false" customHeight="false" outlineLevel="0" collapsed="false">
      <c r="A1775" s="33"/>
      <c r="B1775" s="34"/>
      <c r="C1775" s="33"/>
      <c r="D1775" s="33"/>
      <c r="E1775" s="33"/>
      <c r="F1775" s="33"/>
      <c r="G1775" s="35"/>
      <c r="H1775" s="35"/>
      <c r="I1775" s="29" t="str">
        <f aca="false">IF(G1775="","",G1775-H1775)</f>
        <v/>
      </c>
      <c r="J1775" s="36"/>
      <c r="K1775" s="37"/>
      <c r="L1775" s="33"/>
      <c r="M1775" s="29" t="str">
        <f aca="false">IF(G1775="","",I1775*K1775)</f>
        <v/>
      </c>
      <c r="N1775" s="32" t="str">
        <f aca="false">IF(G1775="","",IF(F1775="","Diğer",F1775))</f>
        <v/>
      </c>
    </row>
    <row r="1776" customFormat="false" ht="15" hidden="false" customHeight="false" outlineLevel="0" collapsed="false">
      <c r="A1776" s="33"/>
      <c r="B1776" s="34"/>
      <c r="C1776" s="33"/>
      <c r="D1776" s="33"/>
      <c r="E1776" s="33"/>
      <c r="F1776" s="33"/>
      <c r="G1776" s="35"/>
      <c r="H1776" s="35"/>
      <c r="I1776" s="29" t="str">
        <f aca="false">IF(G1776="","",G1776-H1776)</f>
        <v/>
      </c>
      <c r="J1776" s="36"/>
      <c r="K1776" s="37"/>
      <c r="L1776" s="33"/>
      <c r="M1776" s="29" t="str">
        <f aca="false">IF(G1776="","",I1776*K1776)</f>
        <v/>
      </c>
      <c r="N1776" s="32" t="str">
        <f aca="false">IF(G1776="","",IF(F1776="","Diğer",F1776))</f>
        <v/>
      </c>
    </row>
    <row r="1777" customFormat="false" ht="15" hidden="false" customHeight="false" outlineLevel="0" collapsed="false">
      <c r="A1777" s="33"/>
      <c r="B1777" s="34"/>
      <c r="C1777" s="33"/>
      <c r="D1777" s="33"/>
      <c r="E1777" s="33"/>
      <c r="F1777" s="33"/>
      <c r="G1777" s="35"/>
      <c r="H1777" s="35"/>
      <c r="I1777" s="29" t="str">
        <f aca="false">IF(G1777="","",G1777-H1777)</f>
        <v/>
      </c>
      <c r="J1777" s="36"/>
      <c r="K1777" s="37"/>
      <c r="L1777" s="33"/>
      <c r="M1777" s="29" t="str">
        <f aca="false">IF(G1777="","",I1777*K1777)</f>
        <v/>
      </c>
      <c r="N1777" s="32" t="str">
        <f aca="false">IF(G1777="","",IF(F1777="","Diğer",F1777))</f>
        <v/>
      </c>
    </row>
    <row r="1778" customFormat="false" ht="15" hidden="false" customHeight="false" outlineLevel="0" collapsed="false">
      <c r="A1778" s="33"/>
      <c r="B1778" s="34"/>
      <c r="C1778" s="33"/>
      <c r="D1778" s="33"/>
      <c r="E1778" s="33"/>
      <c r="F1778" s="33"/>
      <c r="G1778" s="35"/>
      <c r="H1778" s="35"/>
      <c r="I1778" s="29" t="str">
        <f aca="false">IF(G1778="","",G1778-H1778)</f>
        <v/>
      </c>
      <c r="J1778" s="36"/>
      <c r="K1778" s="37"/>
      <c r="L1778" s="33"/>
      <c r="M1778" s="29" t="str">
        <f aca="false">IF(G1778="","",I1778*K1778)</f>
        <v/>
      </c>
      <c r="N1778" s="32" t="str">
        <f aca="false">IF(G1778="","",IF(F1778="","Diğer",F1778))</f>
        <v/>
      </c>
    </row>
    <row r="1779" customFormat="false" ht="15" hidden="false" customHeight="false" outlineLevel="0" collapsed="false">
      <c r="A1779" s="33"/>
      <c r="B1779" s="34"/>
      <c r="C1779" s="33"/>
      <c r="D1779" s="33"/>
      <c r="E1779" s="33"/>
      <c r="F1779" s="33"/>
      <c r="G1779" s="35"/>
      <c r="H1779" s="35"/>
      <c r="I1779" s="29" t="str">
        <f aca="false">IF(G1779="","",G1779-H1779)</f>
        <v/>
      </c>
      <c r="J1779" s="36"/>
      <c r="K1779" s="37"/>
      <c r="L1779" s="33"/>
      <c r="M1779" s="29" t="str">
        <f aca="false">IF(G1779="","",I1779*K1779)</f>
        <v/>
      </c>
      <c r="N1779" s="32" t="str">
        <f aca="false">IF(G1779="","",IF(F1779="","Diğer",F1779))</f>
        <v/>
      </c>
    </row>
    <row r="1780" customFormat="false" ht="15" hidden="false" customHeight="false" outlineLevel="0" collapsed="false">
      <c r="A1780" s="33"/>
      <c r="B1780" s="34"/>
      <c r="C1780" s="33"/>
      <c r="D1780" s="33"/>
      <c r="E1780" s="33"/>
      <c r="F1780" s="33"/>
      <c r="G1780" s="35"/>
      <c r="H1780" s="35"/>
      <c r="I1780" s="29" t="str">
        <f aca="false">IF(G1780="","",G1780-H1780)</f>
        <v/>
      </c>
      <c r="J1780" s="36"/>
      <c r="K1780" s="37"/>
      <c r="L1780" s="33"/>
      <c r="M1780" s="29" t="str">
        <f aca="false">IF(G1780="","",I1780*K1780)</f>
        <v/>
      </c>
      <c r="N1780" s="32" t="str">
        <f aca="false">IF(G1780="","",IF(F1780="","Diğer",F1780))</f>
        <v/>
      </c>
    </row>
    <row r="1781" customFormat="false" ht="15" hidden="false" customHeight="false" outlineLevel="0" collapsed="false">
      <c r="A1781" s="33"/>
      <c r="B1781" s="34"/>
      <c r="C1781" s="33"/>
      <c r="D1781" s="33"/>
      <c r="E1781" s="33"/>
      <c r="F1781" s="33"/>
      <c r="G1781" s="35"/>
      <c r="H1781" s="35"/>
      <c r="I1781" s="29" t="str">
        <f aca="false">IF(G1781="","",G1781-H1781)</f>
        <v/>
      </c>
      <c r="J1781" s="36"/>
      <c r="K1781" s="37"/>
      <c r="L1781" s="33"/>
      <c r="M1781" s="29" t="str">
        <f aca="false">IF(G1781="","",I1781*K1781)</f>
        <v/>
      </c>
      <c r="N1781" s="32" t="str">
        <f aca="false">IF(G1781="","",IF(F1781="","Diğer",F1781))</f>
        <v/>
      </c>
    </row>
    <row r="1782" customFormat="false" ht="15" hidden="false" customHeight="false" outlineLevel="0" collapsed="false">
      <c r="A1782" s="33"/>
      <c r="B1782" s="34"/>
      <c r="C1782" s="33"/>
      <c r="D1782" s="33"/>
      <c r="E1782" s="33"/>
      <c r="F1782" s="33"/>
      <c r="G1782" s="35"/>
      <c r="H1782" s="35"/>
      <c r="I1782" s="29" t="str">
        <f aca="false">IF(G1782="","",G1782-H1782)</f>
        <v/>
      </c>
      <c r="J1782" s="36"/>
      <c r="K1782" s="37"/>
      <c r="L1782" s="33"/>
      <c r="M1782" s="29" t="str">
        <f aca="false">IF(G1782="","",I1782*K1782)</f>
        <v/>
      </c>
      <c r="N1782" s="32" t="str">
        <f aca="false">IF(G1782="","",IF(F1782="","Diğer",F1782))</f>
        <v/>
      </c>
    </row>
    <row r="1783" customFormat="false" ht="15" hidden="false" customHeight="false" outlineLevel="0" collapsed="false">
      <c r="A1783" s="33"/>
      <c r="B1783" s="34"/>
      <c r="C1783" s="33"/>
      <c r="D1783" s="33"/>
      <c r="E1783" s="33"/>
      <c r="F1783" s="33"/>
      <c r="G1783" s="35"/>
      <c r="H1783" s="35"/>
      <c r="I1783" s="29" t="str">
        <f aca="false">IF(G1783="","",G1783-H1783)</f>
        <v/>
      </c>
      <c r="J1783" s="36"/>
      <c r="K1783" s="37"/>
      <c r="L1783" s="33"/>
      <c r="M1783" s="29" t="str">
        <f aca="false">IF(G1783="","",I1783*K1783)</f>
        <v/>
      </c>
      <c r="N1783" s="32" t="str">
        <f aca="false">IF(G1783="","",IF(F1783="","Diğer",F1783))</f>
        <v/>
      </c>
    </row>
    <row r="1784" customFormat="false" ht="15" hidden="false" customHeight="false" outlineLevel="0" collapsed="false">
      <c r="A1784" s="33"/>
      <c r="B1784" s="34"/>
      <c r="C1784" s="33"/>
      <c r="D1784" s="33"/>
      <c r="E1784" s="33"/>
      <c r="F1784" s="33"/>
      <c r="G1784" s="35"/>
      <c r="H1784" s="35"/>
      <c r="I1784" s="29" t="str">
        <f aca="false">IF(G1784="","",G1784-H1784)</f>
        <v/>
      </c>
      <c r="J1784" s="36"/>
      <c r="K1784" s="37"/>
      <c r="L1784" s="33"/>
      <c r="M1784" s="29" t="str">
        <f aca="false">IF(G1784="","",I1784*K1784)</f>
        <v/>
      </c>
      <c r="N1784" s="32" t="str">
        <f aca="false">IF(G1784="","",IF(F1784="","Diğer",F1784))</f>
        <v/>
      </c>
    </row>
    <row r="1785" customFormat="false" ht="15" hidden="false" customHeight="false" outlineLevel="0" collapsed="false">
      <c r="A1785" s="33"/>
      <c r="B1785" s="34"/>
      <c r="C1785" s="33"/>
      <c r="D1785" s="33"/>
      <c r="E1785" s="33"/>
      <c r="F1785" s="33"/>
      <c r="G1785" s="35"/>
      <c r="H1785" s="35"/>
      <c r="I1785" s="29" t="str">
        <f aca="false">IF(G1785="","",G1785-H1785)</f>
        <v/>
      </c>
      <c r="J1785" s="36"/>
      <c r="K1785" s="37"/>
      <c r="L1785" s="33"/>
      <c r="M1785" s="29" t="str">
        <f aca="false">IF(G1785="","",I1785*K1785)</f>
        <v/>
      </c>
      <c r="N1785" s="32" t="str">
        <f aca="false">IF(G1785="","",IF(F1785="","Diğer",F1785))</f>
        <v/>
      </c>
    </row>
    <row r="1786" customFormat="false" ht="15" hidden="false" customHeight="false" outlineLevel="0" collapsed="false">
      <c r="A1786" s="33"/>
      <c r="B1786" s="34"/>
      <c r="C1786" s="33"/>
      <c r="D1786" s="33"/>
      <c r="E1786" s="33"/>
      <c r="F1786" s="33"/>
      <c r="G1786" s="35"/>
      <c r="H1786" s="35"/>
      <c r="I1786" s="29" t="str">
        <f aca="false">IF(G1786="","",G1786-H1786)</f>
        <v/>
      </c>
      <c r="J1786" s="36"/>
      <c r="K1786" s="37"/>
      <c r="L1786" s="33"/>
      <c r="M1786" s="29" t="str">
        <f aca="false">IF(G1786="","",I1786*K1786)</f>
        <v/>
      </c>
      <c r="N1786" s="32" t="str">
        <f aca="false">IF(G1786="","",IF(F1786="","Diğer",F1786))</f>
        <v/>
      </c>
    </row>
    <row r="1787" customFormat="false" ht="15" hidden="false" customHeight="false" outlineLevel="0" collapsed="false">
      <c r="A1787" s="33"/>
      <c r="B1787" s="34"/>
      <c r="C1787" s="33"/>
      <c r="D1787" s="33"/>
      <c r="E1787" s="33"/>
      <c r="F1787" s="33"/>
      <c r="G1787" s="35"/>
      <c r="H1787" s="35"/>
      <c r="I1787" s="29" t="str">
        <f aca="false">IF(G1787="","",G1787-H1787)</f>
        <v/>
      </c>
      <c r="J1787" s="36"/>
      <c r="K1787" s="37"/>
      <c r="L1787" s="33"/>
      <c r="M1787" s="29" t="str">
        <f aca="false">IF(G1787="","",I1787*K1787)</f>
        <v/>
      </c>
      <c r="N1787" s="32" t="str">
        <f aca="false">IF(G1787="","",IF(F1787="","Diğer",F1787))</f>
        <v/>
      </c>
    </row>
    <row r="1788" customFormat="false" ht="15" hidden="false" customHeight="false" outlineLevel="0" collapsed="false">
      <c r="A1788" s="33"/>
      <c r="B1788" s="34"/>
      <c r="C1788" s="33"/>
      <c r="D1788" s="33"/>
      <c r="E1788" s="33"/>
      <c r="F1788" s="33"/>
      <c r="G1788" s="35"/>
      <c r="H1788" s="35"/>
      <c r="I1788" s="29" t="str">
        <f aca="false">IF(G1788="","",G1788-H1788)</f>
        <v/>
      </c>
      <c r="J1788" s="36"/>
      <c r="K1788" s="37"/>
      <c r="L1788" s="33"/>
      <c r="M1788" s="29" t="str">
        <f aca="false">IF(G1788="","",I1788*K1788)</f>
        <v/>
      </c>
      <c r="N1788" s="32" t="str">
        <f aca="false">IF(G1788="","",IF(F1788="","Diğer",F1788))</f>
        <v/>
      </c>
    </row>
    <row r="1789" customFormat="false" ht="15" hidden="false" customHeight="false" outlineLevel="0" collapsed="false">
      <c r="A1789" s="33"/>
      <c r="B1789" s="34"/>
      <c r="C1789" s="33"/>
      <c r="D1789" s="33"/>
      <c r="E1789" s="33"/>
      <c r="F1789" s="33"/>
      <c r="G1789" s="35"/>
      <c r="H1789" s="35"/>
      <c r="I1789" s="29" t="str">
        <f aca="false">IF(G1789="","",G1789-H1789)</f>
        <v/>
      </c>
      <c r="J1789" s="36"/>
      <c r="K1789" s="37"/>
      <c r="L1789" s="33"/>
      <c r="M1789" s="29" t="str">
        <f aca="false">IF(G1789="","",I1789*K1789)</f>
        <v/>
      </c>
      <c r="N1789" s="32" t="str">
        <f aca="false">IF(G1789="","",IF(F1789="","Diğer",F1789))</f>
        <v/>
      </c>
    </row>
    <row r="1790" customFormat="false" ht="15" hidden="false" customHeight="false" outlineLevel="0" collapsed="false">
      <c r="A1790" s="33"/>
      <c r="B1790" s="34"/>
      <c r="C1790" s="33"/>
      <c r="D1790" s="33"/>
      <c r="E1790" s="33"/>
      <c r="F1790" s="33"/>
      <c r="G1790" s="35"/>
      <c r="H1790" s="35"/>
      <c r="I1790" s="29" t="str">
        <f aca="false">IF(G1790="","",G1790-H1790)</f>
        <v/>
      </c>
      <c r="J1790" s="36"/>
      <c r="K1790" s="37"/>
      <c r="L1790" s="33"/>
      <c r="M1790" s="29" t="str">
        <f aca="false">IF(G1790="","",I1790*K1790)</f>
        <v/>
      </c>
      <c r="N1790" s="32" t="str">
        <f aca="false">IF(G1790="","",IF(F1790="","Diğer",F1790))</f>
        <v/>
      </c>
    </row>
    <row r="1791" customFormat="false" ht="15" hidden="false" customHeight="false" outlineLevel="0" collapsed="false">
      <c r="A1791" s="33"/>
      <c r="B1791" s="34"/>
      <c r="C1791" s="33"/>
      <c r="D1791" s="33"/>
      <c r="E1791" s="33"/>
      <c r="F1791" s="33"/>
      <c r="G1791" s="35"/>
      <c r="H1791" s="35"/>
      <c r="I1791" s="29" t="str">
        <f aca="false">IF(G1791="","",G1791-H1791)</f>
        <v/>
      </c>
      <c r="J1791" s="36"/>
      <c r="K1791" s="37"/>
      <c r="L1791" s="33"/>
      <c r="M1791" s="29" t="str">
        <f aca="false">IF(G1791="","",I1791*K1791)</f>
        <v/>
      </c>
      <c r="N1791" s="32" t="str">
        <f aca="false">IF(G1791="","",IF(F1791="","Diğer",F1791))</f>
        <v/>
      </c>
    </row>
    <row r="1792" customFormat="false" ht="15" hidden="false" customHeight="false" outlineLevel="0" collapsed="false">
      <c r="A1792" s="33"/>
      <c r="B1792" s="34"/>
      <c r="C1792" s="33"/>
      <c r="D1792" s="33"/>
      <c r="E1792" s="33"/>
      <c r="F1792" s="33"/>
      <c r="G1792" s="35"/>
      <c r="H1792" s="35"/>
      <c r="I1792" s="29" t="str">
        <f aca="false">IF(G1792="","",G1792-H1792)</f>
        <v/>
      </c>
      <c r="J1792" s="36"/>
      <c r="K1792" s="37"/>
      <c r="L1792" s="33"/>
      <c r="M1792" s="29" t="str">
        <f aca="false">IF(G1792="","",I1792*K1792)</f>
        <v/>
      </c>
      <c r="N1792" s="32" t="str">
        <f aca="false">IF(G1792="","",IF(F1792="","Diğer",F1792))</f>
        <v/>
      </c>
    </row>
    <row r="1793" customFormat="false" ht="15" hidden="false" customHeight="false" outlineLevel="0" collapsed="false">
      <c r="A1793" s="33"/>
      <c r="B1793" s="34"/>
      <c r="C1793" s="33"/>
      <c r="D1793" s="33"/>
      <c r="E1793" s="33"/>
      <c r="F1793" s="33"/>
      <c r="G1793" s="35"/>
      <c r="H1793" s="35"/>
      <c r="I1793" s="29" t="str">
        <f aca="false">IF(G1793="","",G1793-H1793)</f>
        <v/>
      </c>
      <c r="J1793" s="36"/>
      <c r="K1793" s="37"/>
      <c r="L1793" s="33"/>
      <c r="M1793" s="29" t="str">
        <f aca="false">IF(G1793="","",I1793*K1793)</f>
        <v/>
      </c>
      <c r="N1793" s="32" t="str">
        <f aca="false">IF(G1793="","",IF(F1793="","Diğer",F1793))</f>
        <v/>
      </c>
    </row>
    <row r="1794" customFormat="false" ht="15" hidden="false" customHeight="false" outlineLevel="0" collapsed="false">
      <c r="A1794" s="33"/>
      <c r="B1794" s="34"/>
      <c r="C1794" s="33"/>
      <c r="D1794" s="33"/>
      <c r="E1794" s="33"/>
      <c r="F1794" s="33"/>
      <c r="G1794" s="35"/>
      <c r="H1794" s="35"/>
      <c r="I1794" s="29" t="str">
        <f aca="false">IF(G1794="","",G1794-H1794)</f>
        <v/>
      </c>
      <c r="J1794" s="36"/>
      <c r="K1794" s="37"/>
      <c r="L1794" s="33"/>
      <c r="M1794" s="29" t="str">
        <f aca="false">IF(G1794="","",I1794*K1794)</f>
        <v/>
      </c>
      <c r="N1794" s="32" t="str">
        <f aca="false">IF(G1794="","",IF(F1794="","Diğer",F1794))</f>
        <v/>
      </c>
    </row>
    <row r="1795" customFormat="false" ht="15" hidden="false" customHeight="false" outlineLevel="0" collapsed="false">
      <c r="A1795" s="33"/>
      <c r="B1795" s="34"/>
      <c r="C1795" s="33"/>
      <c r="D1795" s="33"/>
      <c r="E1795" s="33"/>
      <c r="F1795" s="33"/>
      <c r="G1795" s="35"/>
      <c r="H1795" s="35"/>
      <c r="I1795" s="29" t="str">
        <f aca="false">IF(G1795="","",G1795-H1795)</f>
        <v/>
      </c>
      <c r="J1795" s="36"/>
      <c r="K1795" s="37"/>
      <c r="L1795" s="33"/>
      <c r="M1795" s="29" t="str">
        <f aca="false">IF(G1795="","",I1795*K1795)</f>
        <v/>
      </c>
      <c r="N1795" s="32" t="str">
        <f aca="false">IF(G1795="","",IF(F1795="","Diğer",F1795))</f>
        <v/>
      </c>
    </row>
    <row r="1796" customFormat="false" ht="15" hidden="false" customHeight="false" outlineLevel="0" collapsed="false">
      <c r="A1796" s="33"/>
      <c r="B1796" s="34"/>
      <c r="C1796" s="33"/>
      <c r="D1796" s="33"/>
      <c r="E1796" s="33"/>
      <c r="F1796" s="33"/>
      <c r="G1796" s="35"/>
      <c r="H1796" s="35"/>
      <c r="I1796" s="29" t="str">
        <f aca="false">IF(G1796="","",G1796-H1796)</f>
        <v/>
      </c>
      <c r="J1796" s="36"/>
      <c r="K1796" s="37"/>
      <c r="L1796" s="33"/>
      <c r="M1796" s="29" t="str">
        <f aca="false">IF(G1796="","",I1796*K1796)</f>
        <v/>
      </c>
      <c r="N1796" s="32" t="str">
        <f aca="false">IF(G1796="","",IF(F1796="","Diğer",F1796))</f>
        <v/>
      </c>
    </row>
    <row r="1797" customFormat="false" ht="15" hidden="false" customHeight="false" outlineLevel="0" collapsed="false">
      <c r="A1797" s="33"/>
      <c r="B1797" s="34"/>
      <c r="C1797" s="33"/>
      <c r="D1797" s="33"/>
      <c r="E1797" s="33"/>
      <c r="F1797" s="33"/>
      <c r="G1797" s="35"/>
      <c r="H1797" s="35"/>
      <c r="I1797" s="29" t="str">
        <f aca="false">IF(G1797="","",G1797-H1797)</f>
        <v/>
      </c>
      <c r="J1797" s="36"/>
      <c r="K1797" s="37"/>
      <c r="L1797" s="33"/>
      <c r="M1797" s="29" t="str">
        <f aca="false">IF(G1797="","",I1797*K1797)</f>
        <v/>
      </c>
      <c r="N1797" s="32" t="str">
        <f aca="false">IF(G1797="","",IF(F1797="","Diğer",F1797))</f>
        <v/>
      </c>
    </row>
    <row r="1798" customFormat="false" ht="15" hidden="false" customHeight="false" outlineLevel="0" collapsed="false">
      <c r="A1798" s="33"/>
      <c r="B1798" s="34"/>
      <c r="C1798" s="33"/>
      <c r="D1798" s="33"/>
      <c r="E1798" s="33"/>
      <c r="F1798" s="33"/>
      <c r="G1798" s="35"/>
      <c r="H1798" s="35"/>
      <c r="I1798" s="29" t="str">
        <f aca="false">IF(G1798="","",G1798-H1798)</f>
        <v/>
      </c>
      <c r="J1798" s="36"/>
      <c r="K1798" s="37"/>
      <c r="L1798" s="33"/>
      <c r="M1798" s="29" t="str">
        <f aca="false">IF(G1798="","",I1798*K1798)</f>
        <v/>
      </c>
      <c r="N1798" s="32" t="str">
        <f aca="false">IF(G1798="","",IF(F1798="","Diğer",F1798))</f>
        <v/>
      </c>
    </row>
    <row r="1799" customFormat="false" ht="15" hidden="false" customHeight="false" outlineLevel="0" collapsed="false">
      <c r="A1799" s="33"/>
      <c r="B1799" s="34"/>
      <c r="C1799" s="33"/>
      <c r="D1799" s="33"/>
      <c r="E1799" s="33"/>
      <c r="F1799" s="33"/>
      <c r="G1799" s="35"/>
      <c r="H1799" s="35"/>
      <c r="I1799" s="29" t="str">
        <f aca="false">IF(G1799="","",G1799-H1799)</f>
        <v/>
      </c>
      <c r="J1799" s="36"/>
      <c r="K1799" s="37"/>
      <c r="L1799" s="33"/>
      <c r="M1799" s="29" t="str">
        <f aca="false">IF(G1799="","",I1799*K1799)</f>
        <v/>
      </c>
      <c r="N1799" s="32" t="str">
        <f aca="false">IF(G1799="","",IF(F1799="","Diğer",F1799))</f>
        <v/>
      </c>
    </row>
    <row r="1800" customFormat="false" ht="15" hidden="false" customHeight="false" outlineLevel="0" collapsed="false">
      <c r="A1800" s="33"/>
      <c r="B1800" s="34"/>
      <c r="C1800" s="33"/>
      <c r="D1800" s="33"/>
      <c r="E1800" s="33"/>
      <c r="F1800" s="33"/>
      <c r="G1800" s="35"/>
      <c r="H1800" s="35"/>
      <c r="I1800" s="29" t="str">
        <f aca="false">IF(G1800="","",G1800-H1800)</f>
        <v/>
      </c>
      <c r="J1800" s="36"/>
      <c r="K1800" s="37"/>
      <c r="L1800" s="33"/>
      <c r="M1800" s="29" t="str">
        <f aca="false">IF(G1800="","",I1800*K1800)</f>
        <v/>
      </c>
      <c r="N1800" s="32" t="str">
        <f aca="false">IF(G1800="","",IF(F1800="","Diğer",F1800))</f>
        <v/>
      </c>
    </row>
    <row r="1801" customFormat="false" ht="15" hidden="false" customHeight="false" outlineLevel="0" collapsed="false">
      <c r="A1801" s="33"/>
      <c r="B1801" s="34"/>
      <c r="C1801" s="33"/>
      <c r="D1801" s="33"/>
      <c r="E1801" s="33"/>
      <c r="F1801" s="33"/>
      <c r="G1801" s="35"/>
      <c r="H1801" s="35"/>
      <c r="I1801" s="29" t="str">
        <f aca="false">IF(G1801="","",G1801-H1801)</f>
        <v/>
      </c>
      <c r="J1801" s="36"/>
      <c r="K1801" s="37"/>
      <c r="L1801" s="33"/>
      <c r="M1801" s="29" t="str">
        <f aca="false">IF(G1801="","",I1801*K1801)</f>
        <v/>
      </c>
      <c r="N1801" s="32" t="str">
        <f aca="false">IF(G1801="","",IF(F1801="","Diğer",F1801))</f>
        <v/>
      </c>
    </row>
    <row r="1802" customFormat="false" ht="15" hidden="false" customHeight="false" outlineLevel="0" collapsed="false">
      <c r="A1802" s="33"/>
      <c r="B1802" s="34"/>
      <c r="C1802" s="33"/>
      <c r="D1802" s="33"/>
      <c r="E1802" s="33"/>
      <c r="F1802" s="33"/>
      <c r="G1802" s="35"/>
      <c r="H1802" s="35"/>
      <c r="I1802" s="29" t="str">
        <f aca="false">IF(G1802="","",G1802-H1802)</f>
        <v/>
      </c>
      <c r="J1802" s="36"/>
      <c r="K1802" s="37"/>
      <c r="L1802" s="33"/>
      <c r="M1802" s="29" t="str">
        <f aca="false">IF(G1802="","",I1802*K1802)</f>
        <v/>
      </c>
      <c r="N1802" s="32" t="str">
        <f aca="false">IF(G1802="","",IF(F1802="","Diğer",F1802))</f>
        <v/>
      </c>
    </row>
    <row r="1803" customFormat="false" ht="15" hidden="false" customHeight="false" outlineLevel="0" collapsed="false">
      <c r="A1803" s="33"/>
      <c r="B1803" s="34"/>
      <c r="C1803" s="33"/>
      <c r="D1803" s="33"/>
      <c r="E1803" s="33"/>
      <c r="F1803" s="33"/>
      <c r="G1803" s="35"/>
      <c r="H1803" s="35"/>
      <c r="I1803" s="29" t="str">
        <f aca="false">IF(G1803="","",G1803-H1803)</f>
        <v/>
      </c>
      <c r="J1803" s="36"/>
      <c r="K1803" s="37"/>
      <c r="L1803" s="33"/>
      <c r="M1803" s="29" t="str">
        <f aca="false">IF(G1803="","",I1803*K1803)</f>
        <v/>
      </c>
      <c r="N1803" s="32" t="str">
        <f aca="false">IF(G1803="","",IF(F1803="","Diğer",F1803))</f>
        <v/>
      </c>
    </row>
    <row r="1804" customFormat="false" ht="15" hidden="false" customHeight="false" outlineLevel="0" collapsed="false">
      <c r="A1804" s="33"/>
      <c r="B1804" s="34"/>
      <c r="C1804" s="33"/>
      <c r="D1804" s="33"/>
      <c r="E1804" s="33"/>
      <c r="F1804" s="33"/>
      <c r="G1804" s="35"/>
      <c r="H1804" s="35"/>
      <c r="I1804" s="29" t="str">
        <f aca="false">IF(G1804="","",G1804-H1804)</f>
        <v/>
      </c>
      <c r="J1804" s="36"/>
      <c r="K1804" s="37"/>
      <c r="L1804" s="33"/>
      <c r="M1804" s="29" t="str">
        <f aca="false">IF(G1804="","",I1804*K1804)</f>
        <v/>
      </c>
      <c r="N1804" s="32" t="str">
        <f aca="false">IF(G1804="","",IF(F1804="","Diğer",F1804))</f>
        <v/>
      </c>
    </row>
    <row r="1805" customFormat="false" ht="15" hidden="false" customHeight="false" outlineLevel="0" collapsed="false">
      <c r="A1805" s="33"/>
      <c r="B1805" s="34"/>
      <c r="C1805" s="33"/>
      <c r="D1805" s="33"/>
      <c r="E1805" s="33"/>
      <c r="F1805" s="33"/>
      <c r="G1805" s="35"/>
      <c r="H1805" s="35"/>
      <c r="I1805" s="29" t="str">
        <f aca="false">IF(G1805="","",G1805-H1805)</f>
        <v/>
      </c>
      <c r="J1805" s="36"/>
      <c r="K1805" s="37"/>
      <c r="L1805" s="33"/>
      <c r="M1805" s="29" t="str">
        <f aca="false">IF(G1805="","",I1805*K1805)</f>
        <v/>
      </c>
      <c r="N1805" s="32" t="str">
        <f aca="false">IF(G1805="","",IF(F1805="","Diğer",F1805))</f>
        <v/>
      </c>
    </row>
    <row r="1806" customFormat="false" ht="15" hidden="false" customHeight="false" outlineLevel="0" collapsed="false">
      <c r="A1806" s="33"/>
      <c r="B1806" s="34"/>
      <c r="C1806" s="33"/>
      <c r="D1806" s="33"/>
      <c r="E1806" s="33"/>
      <c r="F1806" s="33"/>
      <c r="G1806" s="35"/>
      <c r="H1806" s="35"/>
      <c r="I1806" s="29" t="str">
        <f aca="false">IF(G1806="","",G1806-H1806)</f>
        <v/>
      </c>
      <c r="J1806" s="36"/>
      <c r="K1806" s="37"/>
      <c r="L1806" s="33"/>
      <c r="M1806" s="29" t="str">
        <f aca="false">IF(G1806="","",I1806*K1806)</f>
        <v/>
      </c>
      <c r="N1806" s="32" t="str">
        <f aca="false">IF(G1806="","",IF(F1806="","Diğer",F1806))</f>
        <v/>
      </c>
    </row>
    <row r="1807" customFormat="false" ht="15" hidden="false" customHeight="false" outlineLevel="0" collapsed="false">
      <c r="A1807" s="33"/>
      <c r="B1807" s="34"/>
      <c r="C1807" s="33"/>
      <c r="D1807" s="33"/>
      <c r="E1807" s="33"/>
      <c r="F1807" s="33"/>
      <c r="G1807" s="35"/>
      <c r="H1807" s="35"/>
      <c r="I1807" s="29" t="str">
        <f aca="false">IF(G1807="","",G1807-H1807)</f>
        <v/>
      </c>
      <c r="J1807" s="36"/>
      <c r="K1807" s="37"/>
      <c r="L1807" s="33"/>
      <c r="M1807" s="29" t="str">
        <f aca="false">IF(G1807="","",I1807*K1807)</f>
        <v/>
      </c>
      <c r="N1807" s="32" t="str">
        <f aca="false">IF(G1807="","",IF(F1807="","Diğer",F1807))</f>
        <v/>
      </c>
    </row>
    <row r="1808" customFormat="false" ht="15" hidden="false" customHeight="false" outlineLevel="0" collapsed="false">
      <c r="A1808" s="33"/>
      <c r="B1808" s="34"/>
      <c r="C1808" s="33"/>
      <c r="D1808" s="33"/>
      <c r="E1808" s="33"/>
      <c r="F1808" s="33"/>
      <c r="G1808" s="35"/>
      <c r="H1808" s="35"/>
      <c r="I1808" s="29" t="str">
        <f aca="false">IF(G1808="","",G1808-H1808)</f>
        <v/>
      </c>
      <c r="J1808" s="36"/>
      <c r="K1808" s="37"/>
      <c r="L1808" s="33"/>
      <c r="M1808" s="29" t="str">
        <f aca="false">IF(G1808="","",I1808*K1808)</f>
        <v/>
      </c>
      <c r="N1808" s="32" t="str">
        <f aca="false">IF(G1808="","",IF(F1808="","Diğer",F1808))</f>
        <v/>
      </c>
    </row>
    <row r="1809" customFormat="false" ht="15" hidden="false" customHeight="false" outlineLevel="0" collapsed="false">
      <c r="A1809" s="33"/>
      <c r="B1809" s="34"/>
      <c r="C1809" s="33"/>
      <c r="D1809" s="33"/>
      <c r="E1809" s="33"/>
      <c r="F1809" s="33"/>
      <c r="G1809" s="35"/>
      <c r="H1809" s="35"/>
      <c r="I1809" s="29" t="str">
        <f aca="false">IF(G1809="","",G1809-H1809)</f>
        <v/>
      </c>
      <c r="J1809" s="36"/>
      <c r="K1809" s="37"/>
      <c r="L1809" s="33"/>
      <c r="M1809" s="29" t="str">
        <f aca="false">IF(G1809="","",I1809*K1809)</f>
        <v/>
      </c>
      <c r="N1809" s="32" t="str">
        <f aca="false">IF(G1809="","",IF(F1809="","Diğer",F1809))</f>
        <v/>
      </c>
    </row>
    <row r="1810" customFormat="false" ht="15" hidden="false" customHeight="false" outlineLevel="0" collapsed="false">
      <c r="A1810" s="33"/>
      <c r="B1810" s="34"/>
      <c r="C1810" s="33"/>
      <c r="D1810" s="33"/>
      <c r="E1810" s="33"/>
      <c r="F1810" s="33"/>
      <c r="G1810" s="35"/>
      <c r="H1810" s="35"/>
      <c r="I1810" s="29" t="str">
        <f aca="false">IF(G1810="","",G1810-H1810)</f>
        <v/>
      </c>
      <c r="J1810" s="36"/>
      <c r="K1810" s="37"/>
      <c r="L1810" s="33"/>
      <c r="M1810" s="29" t="str">
        <f aca="false">IF(G1810="","",I1810*K1810)</f>
        <v/>
      </c>
      <c r="N1810" s="32" t="str">
        <f aca="false">IF(G1810="","",IF(F1810="","Diğer",F1810))</f>
        <v/>
      </c>
    </row>
    <row r="1811" customFormat="false" ht="15" hidden="false" customHeight="false" outlineLevel="0" collapsed="false">
      <c r="A1811" s="33"/>
      <c r="B1811" s="34"/>
      <c r="C1811" s="33"/>
      <c r="D1811" s="33"/>
      <c r="E1811" s="33"/>
      <c r="F1811" s="33"/>
      <c r="G1811" s="35"/>
      <c r="H1811" s="35"/>
      <c r="I1811" s="29" t="str">
        <f aca="false">IF(G1811="","",G1811-H1811)</f>
        <v/>
      </c>
      <c r="J1811" s="36"/>
      <c r="K1811" s="37"/>
      <c r="L1811" s="33"/>
      <c r="M1811" s="29" t="str">
        <f aca="false">IF(G1811="","",I1811*K1811)</f>
        <v/>
      </c>
      <c r="N1811" s="32" t="str">
        <f aca="false">IF(G1811="","",IF(F1811="","Diğer",F1811))</f>
        <v/>
      </c>
    </row>
    <row r="1812" customFormat="false" ht="15" hidden="false" customHeight="false" outlineLevel="0" collapsed="false">
      <c r="A1812" s="33"/>
      <c r="B1812" s="34"/>
      <c r="C1812" s="33"/>
      <c r="D1812" s="33"/>
      <c r="E1812" s="33"/>
      <c r="F1812" s="33"/>
      <c r="G1812" s="35"/>
      <c r="H1812" s="35"/>
      <c r="I1812" s="29" t="str">
        <f aca="false">IF(G1812="","",G1812-H1812)</f>
        <v/>
      </c>
      <c r="J1812" s="36"/>
      <c r="K1812" s="37"/>
      <c r="L1812" s="33"/>
      <c r="M1812" s="29" t="str">
        <f aca="false">IF(G1812="","",I1812*K1812)</f>
        <v/>
      </c>
      <c r="N1812" s="32" t="str">
        <f aca="false">IF(G1812="","",IF(F1812="","Diğer",F1812))</f>
        <v/>
      </c>
    </row>
    <row r="1813" customFormat="false" ht="15" hidden="false" customHeight="false" outlineLevel="0" collapsed="false">
      <c r="A1813" s="33"/>
      <c r="B1813" s="34"/>
      <c r="C1813" s="33"/>
      <c r="D1813" s="33"/>
      <c r="E1813" s="33"/>
      <c r="F1813" s="33"/>
      <c r="G1813" s="35"/>
      <c r="H1813" s="35"/>
      <c r="I1813" s="29" t="str">
        <f aca="false">IF(G1813="","",G1813-H1813)</f>
        <v/>
      </c>
      <c r="J1813" s="36"/>
      <c r="K1813" s="37"/>
      <c r="L1813" s="33"/>
      <c r="M1813" s="29" t="str">
        <f aca="false">IF(G1813="","",I1813*K1813)</f>
        <v/>
      </c>
      <c r="N1813" s="32" t="str">
        <f aca="false">IF(G1813="","",IF(F1813="","Diğer",F1813))</f>
        <v/>
      </c>
    </row>
    <row r="1814" customFormat="false" ht="15" hidden="false" customHeight="false" outlineLevel="0" collapsed="false">
      <c r="A1814" s="33"/>
      <c r="B1814" s="34"/>
      <c r="C1814" s="33"/>
      <c r="D1814" s="33"/>
      <c r="E1814" s="33"/>
      <c r="F1814" s="33"/>
      <c r="G1814" s="35"/>
      <c r="H1814" s="35"/>
      <c r="I1814" s="29" t="str">
        <f aca="false">IF(G1814="","",G1814-H1814)</f>
        <v/>
      </c>
      <c r="J1814" s="36"/>
      <c r="K1814" s="37"/>
      <c r="L1814" s="33"/>
      <c r="M1814" s="29" t="str">
        <f aca="false">IF(G1814="","",I1814*K1814)</f>
        <v/>
      </c>
      <c r="N1814" s="32" t="str">
        <f aca="false">IF(G1814="","",IF(F1814="","Diğer",F1814))</f>
        <v/>
      </c>
    </row>
    <row r="1815" customFormat="false" ht="15" hidden="false" customHeight="false" outlineLevel="0" collapsed="false">
      <c r="A1815" s="33"/>
      <c r="B1815" s="34"/>
      <c r="C1815" s="33"/>
      <c r="D1815" s="33"/>
      <c r="E1815" s="33"/>
      <c r="F1815" s="33"/>
      <c r="G1815" s="35"/>
      <c r="H1815" s="35"/>
      <c r="I1815" s="29" t="str">
        <f aca="false">IF(G1815="","",G1815-H1815)</f>
        <v/>
      </c>
      <c r="J1815" s="36"/>
      <c r="K1815" s="37"/>
      <c r="L1815" s="33"/>
      <c r="M1815" s="29" t="str">
        <f aca="false">IF(G1815="","",I1815*K1815)</f>
        <v/>
      </c>
      <c r="N1815" s="32" t="str">
        <f aca="false">IF(G1815="","",IF(F1815="","Diğer",F1815))</f>
        <v/>
      </c>
    </row>
    <row r="1816" customFormat="false" ht="15" hidden="false" customHeight="false" outlineLevel="0" collapsed="false">
      <c r="A1816" s="33"/>
      <c r="B1816" s="34"/>
      <c r="C1816" s="33"/>
      <c r="D1816" s="33"/>
      <c r="E1816" s="33"/>
      <c r="F1816" s="33"/>
      <c r="G1816" s="35"/>
      <c r="H1816" s="35"/>
      <c r="I1816" s="29" t="str">
        <f aca="false">IF(G1816="","",G1816-H1816)</f>
        <v/>
      </c>
      <c r="J1816" s="36"/>
      <c r="K1816" s="37"/>
      <c r="L1816" s="33"/>
      <c r="M1816" s="29" t="str">
        <f aca="false">IF(G1816="","",I1816*K1816)</f>
        <v/>
      </c>
      <c r="N1816" s="32" t="str">
        <f aca="false">IF(G1816="","",IF(F1816="","Diğer",F1816))</f>
        <v/>
      </c>
    </row>
    <row r="1817" customFormat="false" ht="15" hidden="false" customHeight="false" outlineLevel="0" collapsed="false">
      <c r="A1817" s="33"/>
      <c r="B1817" s="34"/>
      <c r="C1817" s="33"/>
      <c r="D1817" s="33"/>
      <c r="E1817" s="33"/>
      <c r="F1817" s="33"/>
      <c r="G1817" s="35"/>
      <c r="H1817" s="35"/>
      <c r="I1817" s="29" t="str">
        <f aca="false">IF(G1817="","",G1817-H1817)</f>
        <v/>
      </c>
      <c r="J1817" s="36"/>
      <c r="K1817" s="37"/>
      <c r="L1817" s="33"/>
      <c r="M1817" s="29" t="str">
        <f aca="false">IF(G1817="","",I1817*K1817)</f>
        <v/>
      </c>
      <c r="N1817" s="32" t="str">
        <f aca="false">IF(G1817="","",IF(F1817="","Diğer",F1817))</f>
        <v/>
      </c>
    </row>
    <row r="1818" customFormat="false" ht="15" hidden="false" customHeight="false" outlineLevel="0" collapsed="false">
      <c r="A1818" s="33"/>
      <c r="B1818" s="34"/>
      <c r="C1818" s="33"/>
      <c r="D1818" s="33"/>
      <c r="E1818" s="33"/>
      <c r="F1818" s="33"/>
      <c r="G1818" s="35"/>
      <c r="H1818" s="35"/>
      <c r="I1818" s="29" t="str">
        <f aca="false">IF(G1818="","",G1818-H1818)</f>
        <v/>
      </c>
      <c r="J1818" s="36"/>
      <c r="K1818" s="37"/>
      <c r="L1818" s="33"/>
      <c r="M1818" s="29" t="str">
        <f aca="false">IF(G1818="","",I1818*K1818)</f>
        <v/>
      </c>
      <c r="N1818" s="32" t="str">
        <f aca="false">IF(G1818="","",IF(F1818="","Diğer",F1818))</f>
        <v/>
      </c>
    </row>
    <row r="1819" customFormat="false" ht="15" hidden="false" customHeight="false" outlineLevel="0" collapsed="false">
      <c r="A1819" s="33"/>
      <c r="B1819" s="34"/>
      <c r="C1819" s="33"/>
      <c r="D1819" s="33"/>
      <c r="E1819" s="33"/>
      <c r="F1819" s="33"/>
      <c r="G1819" s="35"/>
      <c r="H1819" s="35"/>
      <c r="I1819" s="29" t="str">
        <f aca="false">IF(G1819="","",G1819-H1819)</f>
        <v/>
      </c>
      <c r="J1819" s="36"/>
      <c r="K1819" s="37"/>
      <c r="L1819" s="33"/>
      <c r="M1819" s="29" t="str">
        <f aca="false">IF(G1819="","",I1819*K1819)</f>
        <v/>
      </c>
      <c r="N1819" s="32" t="str">
        <f aca="false">IF(G1819="","",IF(F1819="","Diğer",F1819))</f>
        <v/>
      </c>
    </row>
    <row r="1820" customFormat="false" ht="15" hidden="false" customHeight="false" outlineLevel="0" collapsed="false">
      <c r="A1820" s="33"/>
      <c r="B1820" s="34"/>
      <c r="C1820" s="33"/>
      <c r="D1820" s="33"/>
      <c r="E1820" s="33"/>
      <c r="F1820" s="33"/>
      <c r="G1820" s="35"/>
      <c r="H1820" s="35"/>
      <c r="I1820" s="29" t="str">
        <f aca="false">IF(G1820="","",G1820-H1820)</f>
        <v/>
      </c>
      <c r="J1820" s="36"/>
      <c r="K1820" s="37"/>
      <c r="L1820" s="33"/>
      <c r="M1820" s="29" t="str">
        <f aca="false">IF(G1820="","",I1820*K1820)</f>
        <v/>
      </c>
      <c r="N1820" s="32" t="str">
        <f aca="false">IF(G1820="","",IF(F1820="","Diğer",F1820))</f>
        <v/>
      </c>
    </row>
    <row r="1821" customFormat="false" ht="15" hidden="false" customHeight="false" outlineLevel="0" collapsed="false">
      <c r="A1821" s="33"/>
      <c r="B1821" s="34"/>
      <c r="C1821" s="33"/>
      <c r="D1821" s="33"/>
      <c r="E1821" s="33"/>
      <c r="F1821" s="33"/>
      <c r="G1821" s="35"/>
      <c r="H1821" s="35"/>
      <c r="I1821" s="29" t="str">
        <f aca="false">IF(G1821="","",G1821-H1821)</f>
        <v/>
      </c>
      <c r="J1821" s="36"/>
      <c r="K1821" s="37"/>
      <c r="L1821" s="33"/>
      <c r="M1821" s="29" t="str">
        <f aca="false">IF(G1821="","",I1821*K1821)</f>
        <v/>
      </c>
      <c r="N1821" s="32" t="str">
        <f aca="false">IF(G1821="","",IF(F1821="","Diğer",F1821))</f>
        <v/>
      </c>
    </row>
    <row r="1822" customFormat="false" ht="15" hidden="false" customHeight="false" outlineLevel="0" collapsed="false">
      <c r="A1822" s="33"/>
      <c r="B1822" s="34"/>
      <c r="C1822" s="33"/>
      <c r="D1822" s="33"/>
      <c r="E1822" s="33"/>
      <c r="F1822" s="33"/>
      <c r="G1822" s="35"/>
      <c r="H1822" s="35"/>
      <c r="I1822" s="29" t="str">
        <f aca="false">IF(G1822="","",G1822-H1822)</f>
        <v/>
      </c>
      <c r="J1822" s="36"/>
      <c r="K1822" s="37"/>
      <c r="L1822" s="33"/>
      <c r="M1822" s="29" t="str">
        <f aca="false">IF(G1822="","",I1822*K1822)</f>
        <v/>
      </c>
      <c r="N1822" s="32" t="str">
        <f aca="false">IF(G1822="","",IF(F1822="","Diğer",F1822))</f>
        <v/>
      </c>
    </row>
    <row r="1823" customFormat="false" ht="15" hidden="false" customHeight="false" outlineLevel="0" collapsed="false">
      <c r="A1823" s="33"/>
      <c r="B1823" s="34"/>
      <c r="C1823" s="33"/>
      <c r="D1823" s="33"/>
      <c r="E1823" s="33"/>
      <c r="F1823" s="33"/>
      <c r="G1823" s="35"/>
      <c r="H1823" s="35"/>
      <c r="I1823" s="29" t="str">
        <f aca="false">IF(G1823="","",G1823-H1823)</f>
        <v/>
      </c>
      <c r="J1823" s="36"/>
      <c r="K1823" s="37"/>
      <c r="L1823" s="33"/>
      <c r="M1823" s="29" t="str">
        <f aca="false">IF(G1823="","",I1823*K1823)</f>
        <v/>
      </c>
      <c r="N1823" s="32" t="str">
        <f aca="false">IF(G1823="","",IF(F1823="","Diğer",F1823))</f>
        <v/>
      </c>
    </row>
    <row r="1824" customFormat="false" ht="15" hidden="false" customHeight="false" outlineLevel="0" collapsed="false">
      <c r="A1824" s="33"/>
      <c r="B1824" s="34"/>
      <c r="C1824" s="33"/>
      <c r="D1824" s="33"/>
      <c r="E1824" s="33"/>
      <c r="F1824" s="33"/>
      <c r="G1824" s="35"/>
      <c r="H1824" s="35"/>
      <c r="I1824" s="29" t="str">
        <f aca="false">IF(G1824="","",G1824-H1824)</f>
        <v/>
      </c>
      <c r="J1824" s="36"/>
      <c r="K1824" s="37"/>
      <c r="L1824" s="33"/>
      <c r="M1824" s="29" t="str">
        <f aca="false">IF(G1824="","",I1824*K1824)</f>
        <v/>
      </c>
      <c r="N1824" s="32" t="str">
        <f aca="false">IF(G1824="","",IF(F1824="","Diğer",F1824))</f>
        <v/>
      </c>
    </row>
    <row r="1825" customFormat="false" ht="15" hidden="false" customHeight="false" outlineLevel="0" collapsed="false">
      <c r="A1825" s="33"/>
      <c r="B1825" s="34"/>
      <c r="C1825" s="33"/>
      <c r="D1825" s="33"/>
      <c r="E1825" s="33"/>
      <c r="F1825" s="33"/>
      <c r="G1825" s="35"/>
      <c r="H1825" s="35"/>
      <c r="I1825" s="29" t="str">
        <f aca="false">IF(G1825="","",G1825-H1825)</f>
        <v/>
      </c>
      <c r="J1825" s="36"/>
      <c r="K1825" s="37"/>
      <c r="L1825" s="33"/>
      <c r="M1825" s="29" t="str">
        <f aca="false">IF(G1825="","",I1825*K1825)</f>
        <v/>
      </c>
      <c r="N1825" s="32" t="str">
        <f aca="false">IF(G1825="","",IF(F1825="","Diğer",F1825))</f>
        <v/>
      </c>
    </row>
    <row r="1826" customFormat="false" ht="15" hidden="false" customHeight="false" outlineLevel="0" collapsed="false">
      <c r="A1826" s="33"/>
      <c r="B1826" s="34"/>
      <c r="C1826" s="33"/>
      <c r="D1826" s="33"/>
      <c r="E1826" s="33"/>
      <c r="F1826" s="33"/>
      <c r="G1826" s="35"/>
      <c r="H1826" s="35"/>
      <c r="I1826" s="29" t="str">
        <f aca="false">IF(G1826="","",G1826-H1826)</f>
        <v/>
      </c>
      <c r="J1826" s="36"/>
      <c r="K1826" s="37"/>
      <c r="L1826" s="33"/>
      <c r="M1826" s="29" t="str">
        <f aca="false">IF(G1826="","",I1826*K1826)</f>
        <v/>
      </c>
      <c r="N1826" s="32" t="str">
        <f aca="false">IF(G1826="","",IF(F1826="","Diğer",F1826))</f>
        <v/>
      </c>
    </row>
    <row r="1827" customFormat="false" ht="15" hidden="false" customHeight="false" outlineLevel="0" collapsed="false">
      <c r="A1827" s="33"/>
      <c r="B1827" s="34"/>
      <c r="C1827" s="33"/>
      <c r="D1827" s="33"/>
      <c r="E1827" s="33"/>
      <c r="F1827" s="33"/>
      <c r="G1827" s="35"/>
      <c r="H1827" s="35"/>
      <c r="I1827" s="29" t="str">
        <f aca="false">IF(G1827="","",G1827-H1827)</f>
        <v/>
      </c>
      <c r="J1827" s="36"/>
      <c r="K1827" s="37"/>
      <c r="L1827" s="33"/>
      <c r="M1827" s="29" t="str">
        <f aca="false">IF(G1827="","",I1827*K1827)</f>
        <v/>
      </c>
      <c r="N1827" s="32" t="str">
        <f aca="false">IF(G1827="","",IF(F1827="","Diğer",F1827))</f>
        <v/>
      </c>
    </row>
    <row r="1828" customFormat="false" ht="15" hidden="false" customHeight="false" outlineLevel="0" collapsed="false">
      <c r="A1828" s="33"/>
      <c r="B1828" s="34"/>
      <c r="C1828" s="33"/>
      <c r="D1828" s="33"/>
      <c r="E1828" s="33"/>
      <c r="F1828" s="33"/>
      <c r="G1828" s="35"/>
      <c r="H1828" s="35"/>
      <c r="I1828" s="29" t="str">
        <f aca="false">IF(G1828="","",G1828-H1828)</f>
        <v/>
      </c>
      <c r="J1828" s="36"/>
      <c r="K1828" s="37"/>
      <c r="L1828" s="33"/>
      <c r="M1828" s="29" t="str">
        <f aca="false">IF(G1828="","",I1828*K1828)</f>
        <v/>
      </c>
      <c r="N1828" s="32" t="str">
        <f aca="false">IF(G1828="","",IF(F1828="","Diğer",F1828))</f>
        <v/>
      </c>
    </row>
    <row r="1829" customFormat="false" ht="15" hidden="false" customHeight="false" outlineLevel="0" collapsed="false">
      <c r="A1829" s="33"/>
      <c r="B1829" s="34"/>
      <c r="C1829" s="33"/>
      <c r="D1829" s="33"/>
      <c r="E1829" s="33"/>
      <c r="F1829" s="33"/>
      <c r="G1829" s="35"/>
      <c r="H1829" s="35"/>
      <c r="I1829" s="29" t="str">
        <f aca="false">IF(G1829="","",G1829-H1829)</f>
        <v/>
      </c>
      <c r="J1829" s="36"/>
      <c r="K1829" s="37"/>
      <c r="L1829" s="33"/>
      <c r="M1829" s="29" t="str">
        <f aca="false">IF(G1829="","",I1829*K1829)</f>
        <v/>
      </c>
      <c r="N1829" s="32" t="str">
        <f aca="false">IF(G1829="","",IF(F1829="","Diğer",F1829))</f>
        <v/>
      </c>
    </row>
    <row r="1830" customFormat="false" ht="15" hidden="false" customHeight="false" outlineLevel="0" collapsed="false">
      <c r="A1830" s="33"/>
      <c r="B1830" s="34"/>
      <c r="C1830" s="33"/>
      <c r="D1830" s="33"/>
      <c r="E1830" s="33"/>
      <c r="F1830" s="33"/>
      <c r="G1830" s="35"/>
      <c r="H1830" s="35"/>
      <c r="I1830" s="29" t="str">
        <f aca="false">IF(G1830="","",G1830-H1830)</f>
        <v/>
      </c>
      <c r="J1830" s="36"/>
      <c r="K1830" s="37"/>
      <c r="L1830" s="33"/>
      <c r="M1830" s="29" t="str">
        <f aca="false">IF(G1830="","",I1830*K1830)</f>
        <v/>
      </c>
      <c r="N1830" s="32" t="str">
        <f aca="false">IF(G1830="","",IF(F1830="","Diğer",F1830))</f>
        <v/>
      </c>
    </row>
    <row r="1831" customFormat="false" ht="15" hidden="false" customHeight="false" outlineLevel="0" collapsed="false">
      <c r="A1831" s="33"/>
      <c r="B1831" s="34"/>
      <c r="C1831" s="33"/>
      <c r="D1831" s="33"/>
      <c r="E1831" s="33"/>
      <c r="F1831" s="33"/>
      <c r="G1831" s="35"/>
      <c r="H1831" s="35"/>
      <c r="I1831" s="29" t="str">
        <f aca="false">IF(G1831="","",G1831-H1831)</f>
        <v/>
      </c>
      <c r="J1831" s="36"/>
      <c r="K1831" s="37"/>
      <c r="L1831" s="33"/>
      <c r="M1831" s="29" t="str">
        <f aca="false">IF(G1831="","",I1831*K1831)</f>
        <v/>
      </c>
      <c r="N1831" s="32" t="str">
        <f aca="false">IF(G1831="","",IF(F1831="","Diğer",F1831))</f>
        <v/>
      </c>
    </row>
    <row r="1832" customFormat="false" ht="15" hidden="false" customHeight="false" outlineLevel="0" collapsed="false">
      <c r="A1832" s="33"/>
      <c r="B1832" s="34"/>
      <c r="C1832" s="33"/>
      <c r="D1832" s="33"/>
      <c r="E1832" s="33"/>
      <c r="F1832" s="33"/>
      <c r="G1832" s="35"/>
      <c r="H1832" s="35"/>
      <c r="I1832" s="29" t="str">
        <f aca="false">IF(G1832="","",G1832-H1832)</f>
        <v/>
      </c>
      <c r="J1832" s="36"/>
      <c r="K1832" s="37"/>
      <c r="L1832" s="33"/>
      <c r="M1832" s="29" t="str">
        <f aca="false">IF(G1832="","",I1832*K1832)</f>
        <v/>
      </c>
      <c r="N1832" s="32" t="str">
        <f aca="false">IF(G1832="","",IF(F1832="","Diğer",F1832))</f>
        <v/>
      </c>
    </row>
    <row r="1833" customFormat="false" ht="15" hidden="false" customHeight="false" outlineLevel="0" collapsed="false">
      <c r="A1833" s="33"/>
      <c r="B1833" s="34"/>
      <c r="C1833" s="33"/>
      <c r="D1833" s="33"/>
      <c r="E1833" s="33"/>
      <c r="F1833" s="33"/>
      <c r="G1833" s="35"/>
      <c r="H1833" s="35"/>
      <c r="I1833" s="29" t="str">
        <f aca="false">IF(G1833="","",G1833-H1833)</f>
        <v/>
      </c>
      <c r="J1833" s="36"/>
      <c r="K1833" s="37"/>
      <c r="L1833" s="33"/>
      <c r="M1833" s="29" t="str">
        <f aca="false">IF(G1833="","",I1833*K1833)</f>
        <v/>
      </c>
      <c r="N1833" s="32" t="str">
        <f aca="false">IF(G1833="","",IF(F1833="","Diğer",F1833))</f>
        <v/>
      </c>
    </row>
    <row r="1834" customFormat="false" ht="15" hidden="false" customHeight="false" outlineLevel="0" collapsed="false">
      <c r="A1834" s="33"/>
      <c r="B1834" s="34"/>
      <c r="C1834" s="33"/>
      <c r="D1834" s="33"/>
      <c r="E1834" s="33"/>
      <c r="F1834" s="33"/>
      <c r="G1834" s="35"/>
      <c r="H1834" s="35"/>
      <c r="I1834" s="29" t="str">
        <f aca="false">IF(G1834="","",G1834-H1834)</f>
        <v/>
      </c>
      <c r="J1834" s="36"/>
      <c r="K1834" s="37"/>
      <c r="L1834" s="33"/>
      <c r="M1834" s="29" t="str">
        <f aca="false">IF(G1834="","",I1834*K1834)</f>
        <v/>
      </c>
      <c r="N1834" s="32" t="str">
        <f aca="false">IF(G1834="","",IF(F1834="","Diğer",F1834))</f>
        <v/>
      </c>
    </row>
    <row r="1835" customFormat="false" ht="15" hidden="false" customHeight="false" outlineLevel="0" collapsed="false">
      <c r="A1835" s="33"/>
      <c r="B1835" s="34"/>
      <c r="C1835" s="33"/>
      <c r="D1835" s="33"/>
      <c r="E1835" s="33"/>
      <c r="F1835" s="33"/>
      <c r="G1835" s="35"/>
      <c r="H1835" s="35"/>
      <c r="I1835" s="29" t="str">
        <f aca="false">IF(G1835="","",G1835-H1835)</f>
        <v/>
      </c>
      <c r="J1835" s="36"/>
      <c r="K1835" s="37"/>
      <c r="L1835" s="33"/>
      <c r="M1835" s="29" t="str">
        <f aca="false">IF(G1835="","",I1835*K1835)</f>
        <v/>
      </c>
      <c r="N1835" s="32" t="str">
        <f aca="false">IF(G1835="","",IF(F1835="","Diğer",F1835))</f>
        <v/>
      </c>
    </row>
    <row r="1836" customFormat="false" ht="15" hidden="false" customHeight="false" outlineLevel="0" collapsed="false">
      <c r="A1836" s="33"/>
      <c r="B1836" s="34"/>
      <c r="C1836" s="33"/>
      <c r="D1836" s="33"/>
      <c r="E1836" s="33"/>
      <c r="F1836" s="33"/>
      <c r="G1836" s="35"/>
      <c r="H1836" s="35"/>
      <c r="I1836" s="29" t="str">
        <f aca="false">IF(G1836="","",G1836-H1836)</f>
        <v/>
      </c>
      <c r="J1836" s="36"/>
      <c r="K1836" s="37"/>
      <c r="L1836" s="33"/>
      <c r="M1836" s="29" t="str">
        <f aca="false">IF(G1836="","",I1836*K1836)</f>
        <v/>
      </c>
      <c r="N1836" s="32" t="str">
        <f aca="false">IF(G1836="","",IF(F1836="","Diğer",F1836))</f>
        <v/>
      </c>
    </row>
    <row r="1837" customFormat="false" ht="15" hidden="false" customHeight="false" outlineLevel="0" collapsed="false">
      <c r="A1837" s="33"/>
      <c r="B1837" s="34"/>
      <c r="C1837" s="33"/>
      <c r="D1837" s="33"/>
      <c r="E1837" s="33"/>
      <c r="F1837" s="33"/>
      <c r="G1837" s="35"/>
      <c r="H1837" s="35"/>
      <c r="I1837" s="29" t="str">
        <f aca="false">IF(G1837="","",G1837-H1837)</f>
        <v/>
      </c>
      <c r="J1837" s="36"/>
      <c r="K1837" s="37"/>
      <c r="L1837" s="33"/>
      <c r="M1837" s="29" t="str">
        <f aca="false">IF(G1837="","",I1837*K1837)</f>
        <v/>
      </c>
      <c r="N1837" s="32" t="str">
        <f aca="false">IF(G1837="","",IF(F1837="","Diğer",F1837))</f>
        <v/>
      </c>
    </row>
    <row r="1838" customFormat="false" ht="15" hidden="false" customHeight="false" outlineLevel="0" collapsed="false">
      <c r="A1838" s="33"/>
      <c r="B1838" s="34"/>
      <c r="C1838" s="33"/>
      <c r="D1838" s="33"/>
      <c r="E1838" s="33"/>
      <c r="F1838" s="33"/>
      <c r="G1838" s="35"/>
      <c r="H1838" s="35"/>
      <c r="I1838" s="29" t="str">
        <f aca="false">IF(G1838="","",G1838-H1838)</f>
        <v/>
      </c>
      <c r="J1838" s="36"/>
      <c r="K1838" s="37"/>
      <c r="L1838" s="33"/>
      <c r="M1838" s="29" t="str">
        <f aca="false">IF(G1838="","",I1838*K1838)</f>
        <v/>
      </c>
      <c r="N1838" s="32" t="str">
        <f aca="false">IF(G1838="","",IF(F1838="","Diğer",F1838))</f>
        <v/>
      </c>
    </row>
    <row r="1839" customFormat="false" ht="15" hidden="false" customHeight="false" outlineLevel="0" collapsed="false">
      <c r="A1839" s="33"/>
      <c r="B1839" s="34"/>
      <c r="C1839" s="33"/>
      <c r="D1839" s="33"/>
      <c r="E1839" s="33"/>
      <c r="F1839" s="33"/>
      <c r="G1839" s="35"/>
      <c r="H1839" s="35"/>
      <c r="I1839" s="29" t="str">
        <f aca="false">IF(G1839="","",G1839-H1839)</f>
        <v/>
      </c>
      <c r="J1839" s="36"/>
      <c r="K1839" s="37"/>
      <c r="L1839" s="33"/>
      <c r="M1839" s="29" t="str">
        <f aca="false">IF(G1839="","",I1839*K1839)</f>
        <v/>
      </c>
      <c r="N1839" s="32" t="str">
        <f aca="false">IF(G1839="","",IF(F1839="","Diğer",F1839))</f>
        <v/>
      </c>
    </row>
    <row r="1840" customFormat="false" ht="15" hidden="false" customHeight="false" outlineLevel="0" collapsed="false">
      <c r="A1840" s="33"/>
      <c r="B1840" s="34"/>
      <c r="C1840" s="33"/>
      <c r="D1840" s="33"/>
      <c r="E1840" s="33"/>
      <c r="F1840" s="33"/>
      <c r="G1840" s="35"/>
      <c r="H1840" s="35"/>
      <c r="I1840" s="29" t="str">
        <f aca="false">IF(G1840="","",G1840-H1840)</f>
        <v/>
      </c>
      <c r="J1840" s="36"/>
      <c r="K1840" s="37"/>
      <c r="L1840" s="33"/>
      <c r="M1840" s="29" t="str">
        <f aca="false">IF(G1840="","",I1840*K1840)</f>
        <v/>
      </c>
      <c r="N1840" s="32" t="str">
        <f aca="false">IF(G1840="","",IF(F1840="","Diğer",F1840))</f>
        <v/>
      </c>
    </row>
    <row r="1841" customFormat="false" ht="15" hidden="false" customHeight="false" outlineLevel="0" collapsed="false">
      <c r="A1841" s="33"/>
      <c r="B1841" s="34"/>
      <c r="C1841" s="33"/>
      <c r="D1841" s="33"/>
      <c r="E1841" s="33"/>
      <c r="F1841" s="33"/>
      <c r="G1841" s="35"/>
      <c r="H1841" s="35"/>
      <c r="I1841" s="29" t="str">
        <f aca="false">IF(G1841="","",G1841-H1841)</f>
        <v/>
      </c>
      <c r="J1841" s="36"/>
      <c r="K1841" s="37"/>
      <c r="L1841" s="33"/>
      <c r="M1841" s="29" t="str">
        <f aca="false">IF(G1841="","",I1841*K1841)</f>
        <v/>
      </c>
      <c r="N1841" s="32" t="str">
        <f aca="false">IF(G1841="","",IF(F1841="","Diğer",F1841))</f>
        <v/>
      </c>
    </row>
    <row r="1842" customFormat="false" ht="15" hidden="false" customHeight="false" outlineLevel="0" collapsed="false">
      <c r="A1842" s="33"/>
      <c r="B1842" s="34"/>
      <c r="C1842" s="33"/>
      <c r="D1842" s="33"/>
      <c r="E1842" s="33"/>
      <c r="F1842" s="33"/>
      <c r="G1842" s="35"/>
      <c r="H1842" s="35"/>
      <c r="I1842" s="29" t="str">
        <f aca="false">IF(G1842="","",G1842-H1842)</f>
        <v/>
      </c>
      <c r="J1842" s="36"/>
      <c r="K1842" s="37"/>
      <c r="L1842" s="33"/>
      <c r="M1842" s="29" t="str">
        <f aca="false">IF(G1842="","",I1842*K1842)</f>
        <v/>
      </c>
      <c r="N1842" s="32" t="str">
        <f aca="false">IF(G1842="","",IF(F1842="","Diğer",F1842))</f>
        <v/>
      </c>
    </row>
    <row r="1843" customFormat="false" ht="15" hidden="false" customHeight="false" outlineLevel="0" collapsed="false">
      <c r="A1843" s="33"/>
      <c r="B1843" s="34"/>
      <c r="C1843" s="33"/>
      <c r="D1843" s="33"/>
      <c r="E1843" s="33"/>
      <c r="F1843" s="33"/>
      <c r="G1843" s="35"/>
      <c r="H1843" s="35"/>
      <c r="I1843" s="29" t="str">
        <f aca="false">IF(G1843="","",G1843-H1843)</f>
        <v/>
      </c>
      <c r="J1843" s="36"/>
      <c r="K1843" s="37"/>
      <c r="L1843" s="33"/>
      <c r="M1843" s="29" t="str">
        <f aca="false">IF(G1843="","",I1843*K1843)</f>
        <v/>
      </c>
      <c r="N1843" s="32" t="str">
        <f aca="false">IF(G1843="","",IF(F1843="","Diğer",F1843))</f>
        <v/>
      </c>
    </row>
    <row r="1844" customFormat="false" ht="15" hidden="false" customHeight="false" outlineLevel="0" collapsed="false">
      <c r="A1844" s="33"/>
      <c r="B1844" s="34"/>
      <c r="C1844" s="33"/>
      <c r="D1844" s="33"/>
      <c r="E1844" s="33"/>
      <c r="F1844" s="33"/>
      <c r="G1844" s="35"/>
      <c r="H1844" s="35"/>
      <c r="I1844" s="29" t="str">
        <f aca="false">IF(G1844="","",G1844-H1844)</f>
        <v/>
      </c>
      <c r="J1844" s="36"/>
      <c r="K1844" s="37"/>
      <c r="L1844" s="33"/>
      <c r="M1844" s="29" t="str">
        <f aca="false">IF(G1844="","",I1844*K1844)</f>
        <v/>
      </c>
      <c r="N1844" s="32" t="str">
        <f aca="false">IF(G1844="","",IF(F1844="","Diğer",F1844))</f>
        <v/>
      </c>
    </row>
    <row r="1845" customFormat="false" ht="15" hidden="false" customHeight="false" outlineLevel="0" collapsed="false">
      <c r="A1845" s="33"/>
      <c r="B1845" s="34"/>
      <c r="C1845" s="33"/>
      <c r="D1845" s="33"/>
      <c r="E1845" s="33"/>
      <c r="F1845" s="33"/>
      <c r="G1845" s="35"/>
      <c r="H1845" s="35"/>
      <c r="I1845" s="29" t="str">
        <f aca="false">IF(G1845="","",G1845-H1845)</f>
        <v/>
      </c>
      <c r="J1845" s="36"/>
      <c r="K1845" s="37"/>
      <c r="L1845" s="33"/>
      <c r="M1845" s="29" t="str">
        <f aca="false">IF(G1845="","",I1845*K1845)</f>
        <v/>
      </c>
      <c r="N1845" s="32" t="str">
        <f aca="false">IF(G1845="","",IF(F1845="","Diğer",F1845))</f>
        <v/>
      </c>
    </row>
    <row r="1846" customFormat="false" ht="15" hidden="false" customHeight="false" outlineLevel="0" collapsed="false">
      <c r="A1846" s="33"/>
      <c r="B1846" s="34"/>
      <c r="C1846" s="33"/>
      <c r="D1846" s="33"/>
      <c r="E1846" s="33"/>
      <c r="F1846" s="33"/>
      <c r="G1846" s="35"/>
      <c r="H1846" s="35"/>
      <c r="I1846" s="29" t="str">
        <f aca="false">IF(G1846="","",G1846-H1846)</f>
        <v/>
      </c>
      <c r="J1846" s="36"/>
      <c r="K1846" s="37"/>
      <c r="L1846" s="33"/>
      <c r="M1846" s="29" t="str">
        <f aca="false">IF(G1846="","",I1846*K1846)</f>
        <v/>
      </c>
      <c r="N1846" s="32" t="str">
        <f aca="false">IF(G1846="","",IF(F1846="","Diğer",F1846))</f>
        <v/>
      </c>
    </row>
    <row r="1847" customFormat="false" ht="15" hidden="false" customHeight="false" outlineLevel="0" collapsed="false">
      <c r="A1847" s="33"/>
      <c r="B1847" s="34"/>
      <c r="C1847" s="33"/>
      <c r="D1847" s="33"/>
      <c r="E1847" s="33"/>
      <c r="F1847" s="33"/>
      <c r="G1847" s="35"/>
      <c r="H1847" s="35"/>
      <c r="I1847" s="29" t="str">
        <f aca="false">IF(G1847="","",G1847-H1847)</f>
        <v/>
      </c>
      <c r="J1847" s="36"/>
      <c r="K1847" s="37"/>
      <c r="L1847" s="33"/>
      <c r="M1847" s="29" t="str">
        <f aca="false">IF(G1847="","",I1847*K1847)</f>
        <v/>
      </c>
      <c r="N1847" s="32" t="str">
        <f aca="false">IF(G1847="","",IF(F1847="","Diğer",F1847))</f>
        <v/>
      </c>
    </row>
    <row r="1848" customFormat="false" ht="15" hidden="false" customHeight="false" outlineLevel="0" collapsed="false">
      <c r="A1848" s="33"/>
      <c r="B1848" s="34"/>
      <c r="C1848" s="33"/>
      <c r="D1848" s="33"/>
      <c r="E1848" s="33"/>
      <c r="F1848" s="33"/>
      <c r="G1848" s="35"/>
      <c r="H1848" s="35"/>
      <c r="I1848" s="29" t="str">
        <f aca="false">IF(G1848="","",G1848-H1848)</f>
        <v/>
      </c>
      <c r="J1848" s="36"/>
      <c r="K1848" s="37"/>
      <c r="L1848" s="33"/>
      <c r="M1848" s="29" t="str">
        <f aca="false">IF(G1848="","",I1848*K1848)</f>
        <v/>
      </c>
      <c r="N1848" s="32" t="str">
        <f aca="false">IF(G1848="","",IF(F1848="","Diğer",F1848))</f>
        <v/>
      </c>
    </row>
    <row r="1849" customFormat="false" ht="15" hidden="false" customHeight="false" outlineLevel="0" collapsed="false">
      <c r="A1849" s="33"/>
      <c r="B1849" s="34"/>
      <c r="C1849" s="33"/>
      <c r="D1849" s="33"/>
      <c r="E1849" s="33"/>
      <c r="F1849" s="33"/>
      <c r="G1849" s="35"/>
      <c r="H1849" s="35"/>
      <c r="I1849" s="29" t="str">
        <f aca="false">IF(G1849="","",G1849-H1849)</f>
        <v/>
      </c>
      <c r="J1849" s="36"/>
      <c r="K1849" s="37"/>
      <c r="L1849" s="33"/>
      <c r="M1849" s="29" t="str">
        <f aca="false">IF(G1849="","",I1849*K1849)</f>
        <v/>
      </c>
      <c r="N1849" s="32" t="str">
        <f aca="false">IF(G1849="","",IF(F1849="","Diğer",F1849))</f>
        <v/>
      </c>
    </row>
    <row r="1850" customFormat="false" ht="15" hidden="false" customHeight="false" outlineLevel="0" collapsed="false">
      <c r="A1850" s="33"/>
      <c r="B1850" s="34"/>
      <c r="C1850" s="33"/>
      <c r="D1850" s="33"/>
      <c r="E1850" s="33"/>
      <c r="F1850" s="33"/>
      <c r="G1850" s="35"/>
      <c r="H1850" s="35"/>
      <c r="I1850" s="29" t="str">
        <f aca="false">IF(G1850="","",G1850-H1850)</f>
        <v/>
      </c>
      <c r="J1850" s="36"/>
      <c r="K1850" s="37"/>
      <c r="L1850" s="33"/>
      <c r="M1850" s="29" t="str">
        <f aca="false">IF(G1850="","",I1850*K1850)</f>
        <v/>
      </c>
      <c r="N1850" s="32" t="str">
        <f aca="false">IF(G1850="","",IF(F1850="","Diğer",F1850))</f>
        <v/>
      </c>
    </row>
    <row r="1851" customFormat="false" ht="15" hidden="false" customHeight="false" outlineLevel="0" collapsed="false">
      <c r="A1851" s="33"/>
      <c r="B1851" s="34"/>
      <c r="C1851" s="33"/>
      <c r="D1851" s="33"/>
      <c r="E1851" s="33"/>
      <c r="F1851" s="33"/>
      <c r="G1851" s="35"/>
      <c r="H1851" s="35"/>
      <c r="I1851" s="29" t="str">
        <f aca="false">IF(G1851="","",G1851-H1851)</f>
        <v/>
      </c>
      <c r="J1851" s="36"/>
      <c r="K1851" s="37"/>
      <c r="L1851" s="33"/>
      <c r="M1851" s="29" t="str">
        <f aca="false">IF(G1851="","",I1851*K1851)</f>
        <v/>
      </c>
      <c r="N1851" s="32" t="str">
        <f aca="false">IF(G1851="","",IF(F1851="","Diğer",F1851))</f>
        <v/>
      </c>
    </row>
    <row r="1852" customFormat="false" ht="15" hidden="false" customHeight="false" outlineLevel="0" collapsed="false">
      <c r="A1852" s="33"/>
      <c r="B1852" s="34"/>
      <c r="C1852" s="33"/>
      <c r="D1852" s="33"/>
      <c r="E1852" s="33"/>
      <c r="F1852" s="33"/>
      <c r="G1852" s="35"/>
      <c r="H1852" s="35"/>
      <c r="I1852" s="29" t="str">
        <f aca="false">IF(G1852="","",G1852-H1852)</f>
        <v/>
      </c>
      <c r="J1852" s="36"/>
      <c r="K1852" s="37"/>
      <c r="L1852" s="33"/>
      <c r="M1852" s="29" t="str">
        <f aca="false">IF(G1852="","",I1852*K1852)</f>
        <v/>
      </c>
      <c r="N1852" s="32" t="str">
        <f aca="false">IF(G1852="","",IF(F1852="","Diğer",F1852))</f>
        <v/>
      </c>
    </row>
    <row r="1853" customFormat="false" ht="15" hidden="false" customHeight="false" outlineLevel="0" collapsed="false">
      <c r="A1853" s="33"/>
      <c r="B1853" s="34"/>
      <c r="C1853" s="33"/>
      <c r="D1853" s="33"/>
      <c r="E1853" s="33"/>
      <c r="F1853" s="33"/>
      <c r="G1853" s="35"/>
      <c r="H1853" s="35"/>
      <c r="I1853" s="29" t="str">
        <f aca="false">IF(G1853="","",G1853-H1853)</f>
        <v/>
      </c>
      <c r="J1853" s="36"/>
      <c r="K1853" s="37"/>
      <c r="L1853" s="33"/>
      <c r="M1853" s="29" t="str">
        <f aca="false">IF(G1853="","",I1853*K1853)</f>
        <v/>
      </c>
      <c r="N1853" s="32" t="str">
        <f aca="false">IF(G1853="","",IF(F1853="","Diğer",F1853))</f>
        <v/>
      </c>
    </row>
    <row r="1854" customFormat="false" ht="15" hidden="false" customHeight="false" outlineLevel="0" collapsed="false">
      <c r="A1854" s="33"/>
      <c r="B1854" s="34"/>
      <c r="C1854" s="33"/>
      <c r="D1854" s="33"/>
      <c r="E1854" s="33"/>
      <c r="F1854" s="33"/>
      <c r="G1854" s="35"/>
      <c r="H1854" s="35"/>
      <c r="I1854" s="29" t="str">
        <f aca="false">IF(G1854="","",G1854-H1854)</f>
        <v/>
      </c>
      <c r="J1854" s="36"/>
      <c r="K1854" s="37"/>
      <c r="L1854" s="33"/>
      <c r="M1854" s="29" t="str">
        <f aca="false">IF(G1854="","",I1854*K1854)</f>
        <v/>
      </c>
      <c r="N1854" s="32" t="str">
        <f aca="false">IF(G1854="","",IF(F1854="","Diğer",F1854))</f>
        <v/>
      </c>
    </row>
    <row r="1855" customFormat="false" ht="15" hidden="false" customHeight="false" outlineLevel="0" collapsed="false">
      <c r="A1855" s="33"/>
      <c r="B1855" s="34"/>
      <c r="C1855" s="33"/>
      <c r="D1855" s="33"/>
      <c r="E1855" s="33"/>
      <c r="F1855" s="33"/>
      <c r="G1855" s="35"/>
      <c r="H1855" s="35"/>
      <c r="I1855" s="29" t="str">
        <f aca="false">IF(G1855="","",G1855-H1855)</f>
        <v/>
      </c>
      <c r="J1855" s="36"/>
      <c r="K1855" s="37"/>
      <c r="L1855" s="33"/>
      <c r="M1855" s="29" t="str">
        <f aca="false">IF(G1855="","",I1855*K1855)</f>
        <v/>
      </c>
      <c r="N1855" s="32" t="str">
        <f aca="false">IF(G1855="","",IF(F1855="","Diğer",F1855))</f>
        <v/>
      </c>
    </row>
    <row r="1856" customFormat="false" ht="15" hidden="false" customHeight="false" outlineLevel="0" collapsed="false">
      <c r="A1856" s="33"/>
      <c r="B1856" s="34"/>
      <c r="C1856" s="33"/>
      <c r="D1856" s="33"/>
      <c r="E1856" s="33"/>
      <c r="F1856" s="33"/>
      <c r="G1856" s="35"/>
      <c r="H1856" s="35"/>
      <c r="I1856" s="29" t="str">
        <f aca="false">IF(G1856="","",G1856-H1856)</f>
        <v/>
      </c>
      <c r="J1856" s="36"/>
      <c r="K1856" s="37"/>
      <c r="L1856" s="33"/>
      <c r="M1856" s="29" t="str">
        <f aca="false">IF(G1856="","",I1856*K1856)</f>
        <v/>
      </c>
      <c r="N1856" s="32" t="str">
        <f aca="false">IF(G1856="","",IF(F1856="","Diğer",F1856))</f>
        <v/>
      </c>
    </row>
    <row r="1857" customFormat="false" ht="15" hidden="false" customHeight="false" outlineLevel="0" collapsed="false">
      <c r="A1857" s="33"/>
      <c r="B1857" s="34"/>
      <c r="C1857" s="33"/>
      <c r="D1857" s="33"/>
      <c r="E1857" s="33"/>
      <c r="F1857" s="33"/>
      <c r="G1857" s="35"/>
      <c r="H1857" s="35"/>
      <c r="I1857" s="29" t="str">
        <f aca="false">IF(G1857="","",G1857-H1857)</f>
        <v/>
      </c>
      <c r="J1857" s="36"/>
      <c r="K1857" s="37"/>
      <c r="L1857" s="33"/>
      <c r="M1857" s="29" t="str">
        <f aca="false">IF(G1857="","",I1857*K1857)</f>
        <v/>
      </c>
      <c r="N1857" s="32" t="str">
        <f aca="false">IF(G1857="","",IF(F1857="","Diğer",F1857))</f>
        <v/>
      </c>
    </row>
    <row r="1858" customFormat="false" ht="15" hidden="false" customHeight="false" outlineLevel="0" collapsed="false">
      <c r="A1858" s="33"/>
      <c r="B1858" s="34"/>
      <c r="C1858" s="33"/>
      <c r="D1858" s="33"/>
      <c r="E1858" s="33"/>
      <c r="F1858" s="33"/>
      <c r="G1858" s="35"/>
      <c r="H1858" s="35"/>
      <c r="I1858" s="29" t="str">
        <f aca="false">IF(G1858="","",G1858-H1858)</f>
        <v/>
      </c>
      <c r="J1858" s="36"/>
      <c r="K1858" s="37"/>
      <c r="L1858" s="33"/>
      <c r="M1858" s="29" t="str">
        <f aca="false">IF(G1858="","",I1858*K1858)</f>
        <v/>
      </c>
      <c r="N1858" s="32" t="str">
        <f aca="false">IF(G1858="","",IF(F1858="","Diğer",F1858))</f>
        <v/>
      </c>
    </row>
    <row r="1859" customFormat="false" ht="15" hidden="false" customHeight="false" outlineLevel="0" collapsed="false">
      <c r="A1859" s="33"/>
      <c r="B1859" s="34"/>
      <c r="C1859" s="33"/>
      <c r="D1859" s="33"/>
      <c r="E1859" s="33"/>
      <c r="F1859" s="33"/>
      <c r="G1859" s="35"/>
      <c r="H1859" s="35"/>
      <c r="I1859" s="29" t="str">
        <f aca="false">IF(G1859="","",G1859-H1859)</f>
        <v/>
      </c>
      <c r="J1859" s="36"/>
      <c r="K1859" s="37"/>
      <c r="L1859" s="33"/>
      <c r="M1859" s="29" t="str">
        <f aca="false">IF(G1859="","",I1859*K1859)</f>
        <v/>
      </c>
      <c r="N1859" s="32" t="str">
        <f aca="false">IF(G1859="","",IF(F1859="","Diğer",F1859))</f>
        <v/>
      </c>
    </row>
    <row r="1860" customFormat="false" ht="15" hidden="false" customHeight="false" outlineLevel="0" collapsed="false">
      <c r="A1860" s="33"/>
      <c r="B1860" s="34"/>
      <c r="C1860" s="33"/>
      <c r="D1860" s="33"/>
      <c r="E1860" s="33"/>
      <c r="F1860" s="33"/>
      <c r="G1860" s="35"/>
      <c r="H1860" s="35"/>
      <c r="I1860" s="29" t="str">
        <f aca="false">IF(G1860="","",G1860-H1860)</f>
        <v/>
      </c>
      <c r="J1860" s="36"/>
      <c r="K1860" s="37"/>
      <c r="L1860" s="33"/>
      <c r="M1860" s="29" t="str">
        <f aca="false">IF(G1860="","",I1860*K1860)</f>
        <v/>
      </c>
      <c r="N1860" s="32" t="str">
        <f aca="false">IF(G1860="","",IF(F1860="","Diğer",F1860))</f>
        <v/>
      </c>
    </row>
    <row r="1861" customFormat="false" ht="15" hidden="false" customHeight="false" outlineLevel="0" collapsed="false">
      <c r="A1861" s="33"/>
      <c r="B1861" s="34"/>
      <c r="C1861" s="33"/>
      <c r="D1861" s="33"/>
      <c r="E1861" s="33"/>
      <c r="F1861" s="33"/>
      <c r="G1861" s="35"/>
      <c r="H1861" s="35"/>
      <c r="I1861" s="29" t="str">
        <f aca="false">IF(G1861="","",G1861-H1861)</f>
        <v/>
      </c>
      <c r="J1861" s="36"/>
      <c r="K1861" s="37"/>
      <c r="L1861" s="33"/>
      <c r="M1861" s="29" t="str">
        <f aca="false">IF(G1861="","",I1861*K1861)</f>
        <v/>
      </c>
      <c r="N1861" s="32" t="str">
        <f aca="false">IF(G1861="","",IF(F1861="","Diğer",F1861))</f>
        <v/>
      </c>
    </row>
    <row r="1862" customFormat="false" ht="15" hidden="false" customHeight="false" outlineLevel="0" collapsed="false">
      <c r="A1862" s="33"/>
      <c r="B1862" s="34"/>
      <c r="C1862" s="33"/>
      <c r="D1862" s="33"/>
      <c r="E1862" s="33"/>
      <c r="F1862" s="33"/>
      <c r="G1862" s="35"/>
      <c r="H1862" s="35"/>
      <c r="I1862" s="29" t="str">
        <f aca="false">IF(G1862="","",G1862-H1862)</f>
        <v/>
      </c>
      <c r="J1862" s="36"/>
      <c r="K1862" s="37"/>
      <c r="L1862" s="33"/>
      <c r="M1862" s="29" t="str">
        <f aca="false">IF(G1862="","",I1862*K1862)</f>
        <v/>
      </c>
      <c r="N1862" s="32" t="str">
        <f aca="false">IF(G1862="","",IF(F1862="","Diğer",F1862))</f>
        <v/>
      </c>
    </row>
    <row r="1863" customFormat="false" ht="15" hidden="false" customHeight="false" outlineLevel="0" collapsed="false">
      <c r="A1863" s="33"/>
      <c r="B1863" s="34"/>
      <c r="C1863" s="33"/>
      <c r="D1863" s="33"/>
      <c r="E1863" s="33"/>
      <c r="F1863" s="33"/>
      <c r="G1863" s="35"/>
      <c r="H1863" s="35"/>
      <c r="I1863" s="29" t="str">
        <f aca="false">IF(G1863="","",G1863-H1863)</f>
        <v/>
      </c>
      <c r="J1863" s="36"/>
      <c r="K1863" s="37"/>
      <c r="L1863" s="33"/>
      <c r="M1863" s="29" t="str">
        <f aca="false">IF(G1863="","",I1863*K1863)</f>
        <v/>
      </c>
      <c r="N1863" s="32" t="str">
        <f aca="false">IF(G1863="","",IF(F1863="","Diğer",F1863))</f>
        <v/>
      </c>
    </row>
    <row r="1864" customFormat="false" ht="15" hidden="false" customHeight="false" outlineLevel="0" collapsed="false">
      <c r="A1864" s="33"/>
      <c r="B1864" s="34"/>
      <c r="C1864" s="33"/>
      <c r="D1864" s="33"/>
      <c r="E1864" s="33"/>
      <c r="F1864" s="33"/>
      <c r="G1864" s="35"/>
      <c r="H1864" s="35"/>
      <c r="I1864" s="29" t="str">
        <f aca="false">IF(G1864="","",G1864-H1864)</f>
        <v/>
      </c>
      <c r="J1864" s="36"/>
      <c r="K1864" s="37"/>
      <c r="L1864" s="33"/>
      <c r="M1864" s="29" t="str">
        <f aca="false">IF(G1864="","",I1864*K1864)</f>
        <v/>
      </c>
      <c r="N1864" s="32" t="str">
        <f aca="false">IF(G1864="","",IF(F1864="","Diğer",F1864))</f>
        <v/>
      </c>
    </row>
    <row r="1865" customFormat="false" ht="15" hidden="false" customHeight="false" outlineLevel="0" collapsed="false">
      <c r="A1865" s="33"/>
      <c r="B1865" s="34"/>
      <c r="C1865" s="33"/>
      <c r="D1865" s="33"/>
      <c r="E1865" s="33"/>
      <c r="F1865" s="33"/>
      <c r="G1865" s="35"/>
      <c r="H1865" s="35"/>
      <c r="I1865" s="29" t="str">
        <f aca="false">IF(G1865="","",G1865-H1865)</f>
        <v/>
      </c>
      <c r="J1865" s="36"/>
      <c r="K1865" s="37"/>
      <c r="L1865" s="33"/>
      <c r="M1865" s="29" t="str">
        <f aca="false">IF(G1865="","",I1865*K1865)</f>
        <v/>
      </c>
      <c r="N1865" s="32" t="str">
        <f aca="false">IF(G1865="","",IF(F1865="","Diğer",F1865))</f>
        <v/>
      </c>
    </row>
    <row r="1866" customFormat="false" ht="15" hidden="false" customHeight="false" outlineLevel="0" collapsed="false">
      <c r="A1866" s="33"/>
      <c r="B1866" s="34"/>
      <c r="C1866" s="33"/>
      <c r="D1866" s="33"/>
      <c r="E1866" s="33"/>
      <c r="F1866" s="33"/>
      <c r="G1866" s="35"/>
      <c r="H1866" s="35"/>
      <c r="I1866" s="29" t="str">
        <f aca="false">IF(G1866="","",G1866-H1866)</f>
        <v/>
      </c>
      <c r="J1866" s="36"/>
      <c r="K1866" s="37"/>
      <c r="L1866" s="33"/>
      <c r="M1866" s="29" t="str">
        <f aca="false">IF(G1866="","",I1866*K1866)</f>
        <v/>
      </c>
      <c r="N1866" s="32" t="str">
        <f aca="false">IF(G1866="","",IF(F1866="","Diğer",F1866))</f>
        <v/>
      </c>
    </row>
    <row r="1867" customFormat="false" ht="15" hidden="false" customHeight="false" outlineLevel="0" collapsed="false">
      <c r="A1867" s="33"/>
      <c r="B1867" s="34"/>
      <c r="C1867" s="33"/>
      <c r="D1867" s="33"/>
      <c r="E1867" s="33"/>
      <c r="F1867" s="33"/>
      <c r="G1867" s="35"/>
      <c r="H1867" s="35"/>
      <c r="I1867" s="29" t="str">
        <f aca="false">IF(G1867="","",G1867-H1867)</f>
        <v/>
      </c>
      <c r="J1867" s="36"/>
      <c r="K1867" s="37"/>
      <c r="L1867" s="33"/>
      <c r="M1867" s="29" t="str">
        <f aca="false">IF(G1867="","",I1867*K1867)</f>
        <v/>
      </c>
      <c r="N1867" s="32" t="str">
        <f aca="false">IF(G1867="","",IF(F1867="","Diğer",F1867))</f>
        <v/>
      </c>
    </row>
    <row r="1868" customFormat="false" ht="15" hidden="false" customHeight="false" outlineLevel="0" collapsed="false">
      <c r="A1868" s="33"/>
      <c r="B1868" s="34"/>
      <c r="C1868" s="33"/>
      <c r="D1868" s="33"/>
      <c r="E1868" s="33"/>
      <c r="F1868" s="33"/>
      <c r="G1868" s="35"/>
      <c r="H1868" s="35"/>
      <c r="I1868" s="29" t="str">
        <f aca="false">IF(G1868="","",G1868-H1868)</f>
        <v/>
      </c>
      <c r="J1868" s="36"/>
      <c r="K1868" s="37"/>
      <c r="L1868" s="33"/>
      <c r="M1868" s="29" t="str">
        <f aca="false">IF(G1868="","",I1868*K1868)</f>
        <v/>
      </c>
      <c r="N1868" s="32" t="str">
        <f aca="false">IF(G1868="","",IF(F1868="","Diğer",F1868))</f>
        <v/>
      </c>
    </row>
    <row r="1869" customFormat="false" ht="15" hidden="false" customHeight="false" outlineLevel="0" collapsed="false">
      <c r="A1869" s="33"/>
      <c r="B1869" s="34"/>
      <c r="C1869" s="33"/>
      <c r="D1869" s="33"/>
      <c r="E1869" s="33"/>
      <c r="F1869" s="33"/>
      <c r="G1869" s="35"/>
      <c r="H1869" s="35"/>
      <c r="I1869" s="29" t="str">
        <f aca="false">IF(G1869="","",G1869-H1869)</f>
        <v/>
      </c>
      <c r="J1869" s="36"/>
      <c r="K1869" s="37"/>
      <c r="L1869" s="33"/>
      <c r="M1869" s="29" t="str">
        <f aca="false">IF(G1869="","",I1869*K1869)</f>
        <v/>
      </c>
      <c r="N1869" s="32" t="str">
        <f aca="false">IF(G1869="","",IF(F1869="","Diğer",F1869))</f>
        <v/>
      </c>
    </row>
    <row r="1870" customFormat="false" ht="15" hidden="false" customHeight="false" outlineLevel="0" collapsed="false">
      <c r="A1870" s="33"/>
      <c r="B1870" s="34"/>
      <c r="C1870" s="33"/>
      <c r="D1870" s="33"/>
      <c r="E1870" s="33"/>
      <c r="F1870" s="33"/>
      <c r="G1870" s="35"/>
      <c r="H1870" s="35"/>
      <c r="I1870" s="29" t="str">
        <f aca="false">IF(G1870="","",G1870-H1870)</f>
        <v/>
      </c>
      <c r="J1870" s="36"/>
      <c r="K1870" s="37"/>
      <c r="L1870" s="33"/>
      <c r="M1870" s="29" t="str">
        <f aca="false">IF(G1870="","",I1870*K1870)</f>
        <v/>
      </c>
      <c r="N1870" s="32" t="str">
        <f aca="false">IF(G1870="","",IF(F1870="","Diğer",F1870))</f>
        <v/>
      </c>
    </row>
    <row r="1871" customFormat="false" ht="15" hidden="false" customHeight="false" outlineLevel="0" collapsed="false">
      <c r="A1871" s="33"/>
      <c r="B1871" s="34"/>
      <c r="C1871" s="33"/>
      <c r="D1871" s="33"/>
      <c r="E1871" s="33"/>
      <c r="F1871" s="33"/>
      <c r="G1871" s="35"/>
      <c r="H1871" s="35"/>
      <c r="I1871" s="29" t="str">
        <f aca="false">IF(G1871="","",G1871-H1871)</f>
        <v/>
      </c>
      <c r="J1871" s="36"/>
      <c r="K1871" s="37"/>
      <c r="L1871" s="33"/>
      <c r="M1871" s="29" t="str">
        <f aca="false">IF(G1871="","",I1871*K1871)</f>
        <v/>
      </c>
      <c r="N1871" s="32" t="str">
        <f aca="false">IF(G1871="","",IF(F1871="","Diğer",F1871))</f>
        <v/>
      </c>
    </row>
    <row r="1872" customFormat="false" ht="15" hidden="false" customHeight="false" outlineLevel="0" collapsed="false">
      <c r="A1872" s="33"/>
      <c r="B1872" s="34"/>
      <c r="C1872" s="33"/>
      <c r="D1872" s="33"/>
      <c r="E1872" s="33"/>
      <c r="F1872" s="33"/>
      <c r="G1872" s="35"/>
      <c r="H1872" s="35"/>
      <c r="I1872" s="29" t="str">
        <f aca="false">IF(G1872="","",G1872-H1872)</f>
        <v/>
      </c>
      <c r="J1872" s="36"/>
      <c r="K1872" s="37"/>
      <c r="L1872" s="33"/>
      <c r="M1872" s="29" t="str">
        <f aca="false">IF(G1872="","",I1872*K1872)</f>
        <v/>
      </c>
      <c r="N1872" s="32" t="str">
        <f aca="false">IF(G1872="","",IF(F1872="","Diğer",F1872))</f>
        <v/>
      </c>
    </row>
    <row r="1873" customFormat="false" ht="15" hidden="false" customHeight="false" outlineLevel="0" collapsed="false">
      <c r="A1873" s="33"/>
      <c r="B1873" s="34"/>
      <c r="C1873" s="33"/>
      <c r="D1873" s="33"/>
      <c r="E1873" s="33"/>
      <c r="F1873" s="33"/>
      <c r="G1873" s="35"/>
      <c r="H1873" s="35"/>
      <c r="I1873" s="29" t="str">
        <f aca="false">IF(G1873="","",G1873-H1873)</f>
        <v/>
      </c>
      <c r="J1873" s="36"/>
      <c r="K1873" s="37"/>
      <c r="L1873" s="33"/>
      <c r="M1873" s="29" t="str">
        <f aca="false">IF(G1873="","",I1873*K1873)</f>
        <v/>
      </c>
      <c r="N1873" s="32" t="str">
        <f aca="false">IF(G1873="","",IF(F1873="","Diğer",F1873))</f>
        <v/>
      </c>
    </row>
    <row r="1874" customFormat="false" ht="15" hidden="false" customHeight="false" outlineLevel="0" collapsed="false">
      <c r="A1874" s="33"/>
      <c r="B1874" s="34"/>
      <c r="C1874" s="33"/>
      <c r="D1874" s="33"/>
      <c r="E1874" s="33"/>
      <c r="F1874" s="33"/>
      <c r="G1874" s="35"/>
      <c r="H1874" s="35"/>
      <c r="I1874" s="29" t="str">
        <f aca="false">IF(G1874="","",G1874-H1874)</f>
        <v/>
      </c>
      <c r="J1874" s="36"/>
      <c r="K1874" s="37"/>
      <c r="L1874" s="33"/>
      <c r="M1874" s="29" t="str">
        <f aca="false">IF(G1874="","",I1874*K1874)</f>
        <v/>
      </c>
      <c r="N1874" s="32" t="str">
        <f aca="false">IF(G1874="","",IF(F1874="","Diğer",F1874))</f>
        <v/>
      </c>
    </row>
    <row r="1875" customFormat="false" ht="15" hidden="false" customHeight="false" outlineLevel="0" collapsed="false">
      <c r="A1875" s="33"/>
      <c r="B1875" s="34"/>
      <c r="C1875" s="33"/>
      <c r="D1875" s="33"/>
      <c r="E1875" s="33"/>
      <c r="F1875" s="33"/>
      <c r="G1875" s="35"/>
      <c r="H1875" s="35"/>
      <c r="I1875" s="29" t="str">
        <f aca="false">IF(G1875="","",G1875-H1875)</f>
        <v/>
      </c>
      <c r="J1875" s="36"/>
      <c r="K1875" s="37"/>
      <c r="L1875" s="33"/>
      <c r="M1875" s="29" t="str">
        <f aca="false">IF(G1875="","",I1875*K1875)</f>
        <v/>
      </c>
      <c r="N1875" s="32" t="str">
        <f aca="false">IF(G1875="","",IF(F1875="","Diğer",F1875))</f>
        <v/>
      </c>
    </row>
    <row r="1876" customFormat="false" ht="15" hidden="false" customHeight="false" outlineLevel="0" collapsed="false">
      <c r="A1876" s="33"/>
      <c r="B1876" s="34"/>
      <c r="C1876" s="33"/>
      <c r="D1876" s="33"/>
      <c r="E1876" s="33"/>
      <c r="F1876" s="33"/>
      <c r="G1876" s="35"/>
      <c r="H1876" s="35"/>
      <c r="I1876" s="29" t="str">
        <f aca="false">IF(G1876="","",G1876-H1876)</f>
        <v/>
      </c>
      <c r="J1876" s="36"/>
      <c r="K1876" s="37"/>
      <c r="L1876" s="33"/>
      <c r="M1876" s="29" t="str">
        <f aca="false">IF(G1876="","",I1876*K1876)</f>
        <v/>
      </c>
      <c r="N1876" s="32" t="str">
        <f aca="false">IF(G1876="","",IF(F1876="","Diğer",F1876))</f>
        <v/>
      </c>
    </row>
    <row r="1877" customFormat="false" ht="15" hidden="false" customHeight="false" outlineLevel="0" collapsed="false">
      <c r="A1877" s="33"/>
      <c r="B1877" s="34"/>
      <c r="C1877" s="33"/>
      <c r="D1877" s="33"/>
      <c r="E1877" s="33"/>
      <c r="F1877" s="33"/>
      <c r="G1877" s="35"/>
      <c r="H1877" s="35"/>
      <c r="I1877" s="29" t="str">
        <f aca="false">IF(G1877="","",G1877-H1877)</f>
        <v/>
      </c>
      <c r="J1877" s="36"/>
      <c r="K1877" s="37"/>
      <c r="L1877" s="33"/>
      <c r="M1877" s="29" t="str">
        <f aca="false">IF(G1877="","",I1877*K1877)</f>
        <v/>
      </c>
      <c r="N1877" s="32" t="str">
        <f aca="false">IF(G1877="","",IF(F1877="","Diğer",F1877))</f>
        <v/>
      </c>
    </row>
    <row r="1878" customFormat="false" ht="15" hidden="false" customHeight="false" outlineLevel="0" collapsed="false">
      <c r="A1878" s="33"/>
      <c r="B1878" s="34"/>
      <c r="C1878" s="33"/>
      <c r="D1878" s="33"/>
      <c r="E1878" s="33"/>
      <c r="F1878" s="33"/>
      <c r="G1878" s="35"/>
      <c r="H1878" s="35"/>
      <c r="I1878" s="29" t="str">
        <f aca="false">IF(G1878="","",G1878-H1878)</f>
        <v/>
      </c>
      <c r="J1878" s="36"/>
      <c r="K1878" s="37"/>
      <c r="L1878" s="33"/>
      <c r="M1878" s="29" t="str">
        <f aca="false">IF(G1878="","",I1878*K1878)</f>
        <v/>
      </c>
      <c r="N1878" s="32" t="str">
        <f aca="false">IF(G1878="","",IF(F1878="","Diğer",F1878))</f>
        <v/>
      </c>
    </row>
    <row r="1879" customFormat="false" ht="15" hidden="false" customHeight="false" outlineLevel="0" collapsed="false">
      <c r="A1879" s="33"/>
      <c r="B1879" s="34"/>
      <c r="C1879" s="33"/>
      <c r="D1879" s="33"/>
      <c r="E1879" s="33"/>
      <c r="F1879" s="33"/>
      <c r="G1879" s="35"/>
      <c r="H1879" s="35"/>
      <c r="I1879" s="29" t="str">
        <f aca="false">IF(G1879="","",G1879-H1879)</f>
        <v/>
      </c>
      <c r="J1879" s="36"/>
      <c r="K1879" s="37"/>
      <c r="L1879" s="33"/>
      <c r="M1879" s="29" t="str">
        <f aca="false">IF(G1879="","",I1879*K1879)</f>
        <v/>
      </c>
      <c r="N1879" s="32" t="str">
        <f aca="false">IF(G1879="","",IF(F1879="","Diğer",F1879))</f>
        <v/>
      </c>
    </row>
    <row r="1880" customFormat="false" ht="15" hidden="false" customHeight="false" outlineLevel="0" collapsed="false">
      <c r="A1880" s="33"/>
      <c r="B1880" s="34"/>
      <c r="C1880" s="33"/>
      <c r="D1880" s="33"/>
      <c r="E1880" s="33"/>
      <c r="F1880" s="33"/>
      <c r="G1880" s="35"/>
      <c r="H1880" s="35"/>
      <c r="I1880" s="29" t="str">
        <f aca="false">IF(G1880="","",G1880-H1880)</f>
        <v/>
      </c>
      <c r="J1880" s="36"/>
      <c r="K1880" s="37"/>
      <c r="L1880" s="33"/>
      <c r="M1880" s="29" t="str">
        <f aca="false">IF(G1880="","",I1880*K1880)</f>
        <v/>
      </c>
      <c r="N1880" s="32" t="str">
        <f aca="false">IF(G1880="","",IF(F1880="","Diğer",F1880))</f>
        <v/>
      </c>
    </row>
    <row r="1881" customFormat="false" ht="15" hidden="false" customHeight="false" outlineLevel="0" collapsed="false">
      <c r="A1881" s="33"/>
      <c r="B1881" s="34"/>
      <c r="C1881" s="33"/>
      <c r="D1881" s="33"/>
      <c r="E1881" s="33"/>
      <c r="F1881" s="33"/>
      <c r="G1881" s="35"/>
      <c r="H1881" s="35"/>
      <c r="I1881" s="29" t="str">
        <f aca="false">IF(G1881="","",G1881-H1881)</f>
        <v/>
      </c>
      <c r="J1881" s="36"/>
      <c r="K1881" s="37"/>
      <c r="L1881" s="33"/>
      <c r="M1881" s="29" t="str">
        <f aca="false">IF(G1881="","",I1881*K1881)</f>
        <v/>
      </c>
      <c r="N1881" s="32" t="str">
        <f aca="false">IF(G1881="","",IF(F1881="","Diğer",F1881))</f>
        <v/>
      </c>
    </row>
    <row r="1882" customFormat="false" ht="15" hidden="false" customHeight="false" outlineLevel="0" collapsed="false">
      <c r="A1882" s="33"/>
      <c r="B1882" s="34"/>
      <c r="C1882" s="33"/>
      <c r="D1882" s="33"/>
      <c r="E1882" s="33"/>
      <c r="F1882" s="33"/>
      <c r="G1882" s="35"/>
      <c r="H1882" s="35"/>
      <c r="I1882" s="29" t="str">
        <f aca="false">IF(G1882="","",G1882-H1882)</f>
        <v/>
      </c>
      <c r="J1882" s="36"/>
      <c r="K1882" s="37"/>
      <c r="L1882" s="33"/>
      <c r="M1882" s="29" t="str">
        <f aca="false">IF(G1882="","",I1882*K1882)</f>
        <v/>
      </c>
      <c r="N1882" s="32" t="str">
        <f aca="false">IF(G1882="","",IF(F1882="","Diğer",F1882))</f>
        <v/>
      </c>
    </row>
    <row r="1883" customFormat="false" ht="15" hidden="false" customHeight="false" outlineLevel="0" collapsed="false">
      <c r="A1883" s="33"/>
      <c r="B1883" s="34"/>
      <c r="C1883" s="33"/>
      <c r="D1883" s="33"/>
      <c r="E1883" s="33"/>
      <c r="F1883" s="33"/>
      <c r="G1883" s="35"/>
      <c r="H1883" s="35"/>
      <c r="I1883" s="29" t="str">
        <f aca="false">IF(G1883="","",G1883-H1883)</f>
        <v/>
      </c>
      <c r="J1883" s="36"/>
      <c r="K1883" s="37"/>
      <c r="L1883" s="33"/>
      <c r="M1883" s="29" t="str">
        <f aca="false">IF(G1883="","",I1883*K1883)</f>
        <v/>
      </c>
      <c r="N1883" s="32" t="str">
        <f aca="false">IF(G1883="","",IF(F1883="","Diğer",F1883))</f>
        <v/>
      </c>
    </row>
    <row r="1884" customFormat="false" ht="15" hidden="false" customHeight="false" outlineLevel="0" collapsed="false">
      <c r="A1884" s="33"/>
      <c r="B1884" s="34"/>
      <c r="C1884" s="33"/>
      <c r="D1884" s="33"/>
      <c r="E1884" s="33"/>
      <c r="F1884" s="33"/>
      <c r="G1884" s="35"/>
      <c r="H1884" s="35"/>
      <c r="I1884" s="29" t="str">
        <f aca="false">IF(G1884="","",G1884-H1884)</f>
        <v/>
      </c>
      <c r="J1884" s="36"/>
      <c r="K1884" s="37"/>
      <c r="L1884" s="33"/>
      <c r="M1884" s="29" t="str">
        <f aca="false">IF(G1884="","",I1884*K1884)</f>
        <v/>
      </c>
      <c r="N1884" s="32" t="str">
        <f aca="false">IF(G1884="","",IF(F1884="","Diğer",F1884))</f>
        <v/>
      </c>
    </row>
    <row r="1885" customFormat="false" ht="15" hidden="false" customHeight="false" outlineLevel="0" collapsed="false">
      <c r="A1885" s="33"/>
      <c r="B1885" s="34"/>
      <c r="C1885" s="33"/>
      <c r="D1885" s="33"/>
      <c r="E1885" s="33"/>
      <c r="F1885" s="33"/>
      <c r="G1885" s="35"/>
      <c r="H1885" s="35"/>
      <c r="I1885" s="29" t="str">
        <f aca="false">IF(G1885="","",G1885-H1885)</f>
        <v/>
      </c>
      <c r="J1885" s="36"/>
      <c r="K1885" s="37"/>
      <c r="L1885" s="33"/>
      <c r="M1885" s="29" t="str">
        <f aca="false">IF(G1885="","",I1885*K1885)</f>
        <v/>
      </c>
      <c r="N1885" s="32" t="str">
        <f aca="false">IF(G1885="","",IF(F1885="","Diğer",F1885))</f>
        <v/>
      </c>
    </row>
    <row r="1886" customFormat="false" ht="15" hidden="false" customHeight="false" outlineLevel="0" collapsed="false">
      <c r="A1886" s="33"/>
      <c r="B1886" s="34"/>
      <c r="C1886" s="33"/>
      <c r="D1886" s="33"/>
      <c r="E1886" s="33"/>
      <c r="F1886" s="33"/>
      <c r="G1886" s="35"/>
      <c r="H1886" s="35"/>
      <c r="I1886" s="29" t="str">
        <f aca="false">IF(G1886="","",G1886-H1886)</f>
        <v/>
      </c>
      <c r="J1886" s="36"/>
      <c r="K1886" s="37"/>
      <c r="L1886" s="33"/>
      <c r="M1886" s="29" t="str">
        <f aca="false">IF(G1886="","",I1886*K1886)</f>
        <v/>
      </c>
      <c r="N1886" s="32" t="str">
        <f aca="false">IF(G1886="","",IF(F1886="","Diğer",F1886))</f>
        <v/>
      </c>
    </row>
    <row r="1887" customFormat="false" ht="15" hidden="false" customHeight="false" outlineLevel="0" collapsed="false">
      <c r="A1887" s="33"/>
      <c r="B1887" s="34"/>
      <c r="C1887" s="33"/>
      <c r="D1887" s="33"/>
      <c r="E1887" s="33"/>
      <c r="F1887" s="33"/>
      <c r="G1887" s="35"/>
      <c r="H1887" s="35"/>
      <c r="I1887" s="29" t="str">
        <f aca="false">IF(G1887="","",G1887-H1887)</f>
        <v/>
      </c>
      <c r="J1887" s="36"/>
      <c r="K1887" s="37"/>
      <c r="L1887" s="33"/>
      <c r="M1887" s="29" t="str">
        <f aca="false">IF(G1887="","",I1887*K1887)</f>
        <v/>
      </c>
      <c r="N1887" s="32" t="str">
        <f aca="false">IF(G1887="","",IF(F1887="","Diğer",F1887))</f>
        <v/>
      </c>
    </row>
    <row r="1888" customFormat="false" ht="15" hidden="false" customHeight="false" outlineLevel="0" collapsed="false">
      <c r="A1888" s="33"/>
      <c r="B1888" s="34"/>
      <c r="C1888" s="33"/>
      <c r="D1888" s="33"/>
      <c r="E1888" s="33"/>
      <c r="F1888" s="33"/>
      <c r="G1888" s="35"/>
      <c r="H1888" s="35"/>
      <c r="I1888" s="29" t="str">
        <f aca="false">IF(G1888="","",G1888-H1888)</f>
        <v/>
      </c>
      <c r="J1888" s="36"/>
      <c r="K1888" s="37"/>
      <c r="L1888" s="33"/>
      <c r="M1888" s="29" t="str">
        <f aca="false">IF(G1888="","",I1888*K1888)</f>
        <v/>
      </c>
      <c r="N1888" s="32" t="str">
        <f aca="false">IF(G1888="","",IF(F1888="","Diğer",F1888))</f>
        <v/>
      </c>
    </row>
    <row r="1889" customFormat="false" ht="15" hidden="false" customHeight="false" outlineLevel="0" collapsed="false">
      <c r="A1889" s="33"/>
      <c r="B1889" s="34"/>
      <c r="C1889" s="33"/>
      <c r="D1889" s="33"/>
      <c r="E1889" s="33"/>
      <c r="F1889" s="33"/>
      <c r="G1889" s="35"/>
      <c r="H1889" s="35"/>
      <c r="I1889" s="29" t="str">
        <f aca="false">IF(G1889="","",G1889-H1889)</f>
        <v/>
      </c>
      <c r="J1889" s="36"/>
      <c r="K1889" s="37"/>
      <c r="L1889" s="33"/>
      <c r="M1889" s="29" t="str">
        <f aca="false">IF(G1889="","",I1889*K1889)</f>
        <v/>
      </c>
      <c r="N1889" s="32" t="str">
        <f aca="false">IF(G1889="","",IF(F1889="","Diğer",F1889))</f>
        <v/>
      </c>
    </row>
    <row r="1890" customFormat="false" ht="15" hidden="false" customHeight="false" outlineLevel="0" collapsed="false">
      <c r="A1890" s="33"/>
      <c r="B1890" s="34"/>
      <c r="C1890" s="33"/>
      <c r="D1890" s="33"/>
      <c r="E1890" s="33"/>
      <c r="F1890" s="33"/>
      <c r="G1890" s="35"/>
      <c r="H1890" s="35"/>
      <c r="I1890" s="29" t="str">
        <f aca="false">IF(G1890="","",G1890-H1890)</f>
        <v/>
      </c>
      <c r="J1890" s="36"/>
      <c r="K1890" s="37"/>
      <c r="L1890" s="33"/>
      <c r="M1890" s="29" t="str">
        <f aca="false">IF(G1890="","",I1890*K1890)</f>
        <v/>
      </c>
      <c r="N1890" s="32" t="str">
        <f aca="false">IF(G1890="","",IF(F1890="","Diğer",F1890))</f>
        <v/>
      </c>
    </row>
    <row r="1891" customFormat="false" ht="15" hidden="false" customHeight="false" outlineLevel="0" collapsed="false">
      <c r="A1891" s="33"/>
      <c r="B1891" s="34"/>
      <c r="C1891" s="33"/>
      <c r="D1891" s="33"/>
      <c r="E1891" s="33"/>
      <c r="F1891" s="33"/>
      <c r="G1891" s="35"/>
      <c r="H1891" s="35"/>
      <c r="I1891" s="29" t="str">
        <f aca="false">IF(G1891="","",G1891-H1891)</f>
        <v/>
      </c>
      <c r="J1891" s="36"/>
      <c r="K1891" s="37"/>
      <c r="L1891" s="33"/>
      <c r="M1891" s="29" t="str">
        <f aca="false">IF(G1891="","",I1891*K1891)</f>
        <v/>
      </c>
      <c r="N1891" s="32" t="str">
        <f aca="false">IF(G1891="","",IF(F1891="","Diğer",F1891))</f>
        <v/>
      </c>
    </row>
    <row r="1892" customFormat="false" ht="15" hidden="false" customHeight="false" outlineLevel="0" collapsed="false">
      <c r="A1892" s="33"/>
      <c r="B1892" s="34"/>
      <c r="C1892" s="33"/>
      <c r="D1892" s="33"/>
      <c r="E1892" s="33"/>
      <c r="F1892" s="33"/>
      <c r="G1892" s="35"/>
      <c r="H1892" s="35"/>
      <c r="I1892" s="29" t="str">
        <f aca="false">IF(G1892="","",G1892-H1892)</f>
        <v/>
      </c>
      <c r="J1892" s="36"/>
      <c r="K1892" s="37"/>
      <c r="L1892" s="33"/>
      <c r="M1892" s="29" t="str">
        <f aca="false">IF(G1892="","",I1892*K1892)</f>
        <v/>
      </c>
      <c r="N1892" s="32" t="str">
        <f aca="false">IF(G1892="","",IF(F1892="","Diğer",F1892))</f>
        <v/>
      </c>
    </row>
    <row r="1893" customFormat="false" ht="15" hidden="false" customHeight="false" outlineLevel="0" collapsed="false">
      <c r="A1893" s="33"/>
      <c r="B1893" s="34"/>
      <c r="C1893" s="33"/>
      <c r="D1893" s="33"/>
      <c r="E1893" s="33"/>
      <c r="F1893" s="33"/>
      <c r="G1893" s="35"/>
      <c r="H1893" s="35"/>
      <c r="I1893" s="29" t="str">
        <f aca="false">IF(G1893="","",G1893-H1893)</f>
        <v/>
      </c>
      <c r="J1893" s="36"/>
      <c r="K1893" s="37"/>
      <c r="L1893" s="33"/>
      <c r="M1893" s="29" t="str">
        <f aca="false">IF(G1893="","",I1893*K1893)</f>
        <v/>
      </c>
      <c r="N1893" s="32" t="str">
        <f aca="false">IF(G1893="","",IF(F1893="","Diğer",F1893))</f>
        <v/>
      </c>
    </row>
    <row r="1894" customFormat="false" ht="15" hidden="false" customHeight="false" outlineLevel="0" collapsed="false">
      <c r="A1894" s="33"/>
      <c r="B1894" s="34"/>
      <c r="C1894" s="33"/>
      <c r="D1894" s="33"/>
      <c r="E1894" s="33"/>
      <c r="F1894" s="33"/>
      <c r="G1894" s="35"/>
      <c r="H1894" s="35"/>
      <c r="I1894" s="29" t="str">
        <f aca="false">IF(G1894="","",G1894-H1894)</f>
        <v/>
      </c>
      <c r="J1894" s="36"/>
      <c r="K1894" s="37"/>
      <c r="L1894" s="33"/>
      <c r="M1894" s="29" t="str">
        <f aca="false">IF(G1894="","",I1894*K1894)</f>
        <v/>
      </c>
      <c r="N1894" s="32" t="str">
        <f aca="false">IF(G1894="","",IF(F1894="","Diğer",F1894))</f>
        <v/>
      </c>
    </row>
    <row r="1895" customFormat="false" ht="15" hidden="false" customHeight="false" outlineLevel="0" collapsed="false">
      <c r="A1895" s="33"/>
      <c r="B1895" s="34"/>
      <c r="C1895" s="33"/>
      <c r="D1895" s="33"/>
      <c r="E1895" s="33"/>
      <c r="F1895" s="33"/>
      <c r="G1895" s="35"/>
      <c r="H1895" s="35"/>
      <c r="I1895" s="29" t="str">
        <f aca="false">IF(G1895="","",G1895-H1895)</f>
        <v/>
      </c>
      <c r="J1895" s="36"/>
      <c r="K1895" s="37"/>
      <c r="L1895" s="33"/>
      <c r="M1895" s="29" t="str">
        <f aca="false">IF(G1895="","",I1895*K1895)</f>
        <v/>
      </c>
      <c r="N1895" s="32" t="str">
        <f aca="false">IF(G1895="","",IF(F1895="","Diğer",F1895))</f>
        <v/>
      </c>
    </row>
    <row r="1896" customFormat="false" ht="15" hidden="false" customHeight="false" outlineLevel="0" collapsed="false">
      <c r="A1896" s="33"/>
      <c r="B1896" s="34"/>
      <c r="C1896" s="33"/>
      <c r="D1896" s="33"/>
      <c r="E1896" s="33"/>
      <c r="F1896" s="33"/>
      <c r="G1896" s="35"/>
      <c r="H1896" s="35"/>
      <c r="I1896" s="29" t="str">
        <f aca="false">IF(G1896="","",G1896-H1896)</f>
        <v/>
      </c>
      <c r="J1896" s="36"/>
      <c r="K1896" s="37"/>
      <c r="L1896" s="33"/>
      <c r="M1896" s="29" t="str">
        <f aca="false">IF(G1896="","",I1896*K1896)</f>
        <v/>
      </c>
      <c r="N1896" s="32" t="str">
        <f aca="false">IF(G1896="","",IF(F1896="","Diğer",F1896))</f>
        <v/>
      </c>
    </row>
    <row r="1897" customFormat="false" ht="15" hidden="false" customHeight="false" outlineLevel="0" collapsed="false">
      <c r="A1897" s="33"/>
      <c r="B1897" s="34"/>
      <c r="C1897" s="33"/>
      <c r="D1897" s="33"/>
      <c r="E1897" s="33"/>
      <c r="F1897" s="33"/>
      <c r="G1897" s="35"/>
      <c r="H1897" s="35"/>
      <c r="I1897" s="29" t="str">
        <f aca="false">IF(G1897="","",G1897-H1897)</f>
        <v/>
      </c>
      <c r="J1897" s="36"/>
      <c r="K1897" s="37"/>
      <c r="L1897" s="33"/>
      <c r="M1897" s="29" t="str">
        <f aca="false">IF(G1897="","",I1897*K1897)</f>
        <v/>
      </c>
      <c r="N1897" s="32" t="str">
        <f aca="false">IF(G1897="","",IF(F1897="","Diğer",F1897))</f>
        <v/>
      </c>
    </row>
    <row r="1898" customFormat="false" ht="15" hidden="false" customHeight="false" outlineLevel="0" collapsed="false">
      <c r="A1898" s="33"/>
      <c r="B1898" s="34"/>
      <c r="C1898" s="33"/>
      <c r="D1898" s="33"/>
      <c r="E1898" s="33"/>
      <c r="F1898" s="33"/>
      <c r="G1898" s="35"/>
      <c r="H1898" s="35"/>
      <c r="I1898" s="29" t="str">
        <f aca="false">IF(G1898="","",G1898-H1898)</f>
        <v/>
      </c>
      <c r="J1898" s="36"/>
      <c r="K1898" s="37"/>
      <c r="L1898" s="33"/>
      <c r="M1898" s="29" t="str">
        <f aca="false">IF(G1898="","",I1898*K1898)</f>
        <v/>
      </c>
      <c r="N1898" s="32" t="str">
        <f aca="false">IF(G1898="","",IF(F1898="","Diğer",F1898))</f>
        <v/>
      </c>
    </row>
    <row r="1899" customFormat="false" ht="15" hidden="false" customHeight="false" outlineLevel="0" collapsed="false">
      <c r="A1899" s="33"/>
      <c r="B1899" s="34"/>
      <c r="C1899" s="33"/>
      <c r="D1899" s="33"/>
      <c r="E1899" s="33"/>
      <c r="F1899" s="33"/>
      <c r="G1899" s="35"/>
      <c r="H1899" s="35"/>
      <c r="I1899" s="29" t="str">
        <f aca="false">IF(G1899="","",G1899-H1899)</f>
        <v/>
      </c>
      <c r="J1899" s="36"/>
      <c r="K1899" s="37"/>
      <c r="L1899" s="33"/>
      <c r="M1899" s="29" t="str">
        <f aca="false">IF(G1899="","",I1899*K1899)</f>
        <v/>
      </c>
      <c r="N1899" s="32" t="str">
        <f aca="false">IF(G1899="","",IF(F1899="","Diğer",F1899))</f>
        <v/>
      </c>
    </row>
    <row r="1900" customFormat="false" ht="15" hidden="false" customHeight="false" outlineLevel="0" collapsed="false">
      <c r="A1900" s="33"/>
      <c r="B1900" s="34"/>
      <c r="C1900" s="33"/>
      <c r="D1900" s="33"/>
      <c r="E1900" s="33"/>
      <c r="F1900" s="33"/>
      <c r="G1900" s="35"/>
      <c r="H1900" s="35"/>
      <c r="I1900" s="29" t="str">
        <f aca="false">IF(G1900="","",G1900-H1900)</f>
        <v/>
      </c>
      <c r="J1900" s="36"/>
      <c r="K1900" s="37"/>
      <c r="L1900" s="33"/>
      <c r="M1900" s="29" t="str">
        <f aca="false">IF(G1900="","",I1900*K1900)</f>
        <v/>
      </c>
      <c r="N1900" s="32" t="str">
        <f aca="false">IF(G1900="","",IF(F1900="","Diğer",F1900))</f>
        <v/>
      </c>
    </row>
    <row r="1901" customFormat="false" ht="15" hidden="false" customHeight="false" outlineLevel="0" collapsed="false">
      <c r="A1901" s="33"/>
      <c r="B1901" s="34"/>
      <c r="C1901" s="33"/>
      <c r="D1901" s="33"/>
      <c r="E1901" s="33"/>
      <c r="F1901" s="33"/>
      <c r="G1901" s="35"/>
      <c r="H1901" s="35"/>
      <c r="I1901" s="29" t="str">
        <f aca="false">IF(G1901="","",G1901-H1901)</f>
        <v/>
      </c>
      <c r="J1901" s="36"/>
      <c r="K1901" s="37"/>
      <c r="L1901" s="33"/>
      <c r="M1901" s="29" t="str">
        <f aca="false">IF(G1901="","",I1901*K1901)</f>
        <v/>
      </c>
      <c r="N1901" s="32" t="str">
        <f aca="false">IF(G1901="","",IF(F1901="","Diğer",F1901))</f>
        <v/>
      </c>
    </row>
    <row r="1902" customFormat="false" ht="15" hidden="false" customHeight="false" outlineLevel="0" collapsed="false">
      <c r="A1902" s="33"/>
      <c r="B1902" s="34"/>
      <c r="C1902" s="33"/>
      <c r="D1902" s="33"/>
      <c r="E1902" s="33"/>
      <c r="F1902" s="33"/>
      <c r="G1902" s="35"/>
      <c r="H1902" s="35"/>
      <c r="I1902" s="29" t="str">
        <f aca="false">IF(G1902="","",G1902-H1902)</f>
        <v/>
      </c>
      <c r="J1902" s="36"/>
      <c r="K1902" s="37"/>
      <c r="L1902" s="33"/>
      <c r="M1902" s="29" t="str">
        <f aca="false">IF(G1902="","",I1902*K1902)</f>
        <v/>
      </c>
      <c r="N1902" s="32" t="str">
        <f aca="false">IF(G1902="","",IF(F1902="","Diğer",F1902))</f>
        <v/>
      </c>
    </row>
    <row r="1903" customFormat="false" ht="15" hidden="false" customHeight="false" outlineLevel="0" collapsed="false">
      <c r="A1903" s="33"/>
      <c r="B1903" s="34"/>
      <c r="C1903" s="33"/>
      <c r="D1903" s="33"/>
      <c r="E1903" s="33"/>
      <c r="F1903" s="33"/>
      <c r="G1903" s="35"/>
      <c r="H1903" s="35"/>
      <c r="I1903" s="29" t="str">
        <f aca="false">IF(G1903="","",G1903-H1903)</f>
        <v/>
      </c>
      <c r="J1903" s="36"/>
      <c r="K1903" s="37"/>
      <c r="L1903" s="33"/>
      <c r="M1903" s="29" t="str">
        <f aca="false">IF(G1903="","",I1903*K1903)</f>
        <v/>
      </c>
      <c r="N1903" s="32" t="str">
        <f aca="false">IF(G1903="","",IF(F1903="","Diğer",F1903))</f>
        <v/>
      </c>
    </row>
    <row r="1904" customFormat="false" ht="15" hidden="false" customHeight="false" outlineLevel="0" collapsed="false">
      <c r="A1904" s="33"/>
      <c r="B1904" s="34"/>
      <c r="C1904" s="33"/>
      <c r="D1904" s="33"/>
      <c r="E1904" s="33"/>
      <c r="F1904" s="33"/>
      <c r="G1904" s="35"/>
      <c r="H1904" s="35"/>
      <c r="I1904" s="29" t="str">
        <f aca="false">IF(G1904="","",G1904-H1904)</f>
        <v/>
      </c>
      <c r="J1904" s="36"/>
      <c r="K1904" s="37"/>
      <c r="L1904" s="33"/>
      <c r="M1904" s="29" t="str">
        <f aca="false">IF(G1904="","",I1904*K1904)</f>
        <v/>
      </c>
      <c r="N1904" s="32" t="str">
        <f aca="false">IF(G1904="","",IF(F1904="","Diğer",F1904))</f>
        <v/>
      </c>
    </row>
    <row r="1905" customFormat="false" ht="15" hidden="false" customHeight="false" outlineLevel="0" collapsed="false">
      <c r="A1905" s="33"/>
      <c r="B1905" s="34"/>
      <c r="C1905" s="33"/>
      <c r="D1905" s="33"/>
      <c r="E1905" s="33"/>
      <c r="F1905" s="33"/>
      <c r="G1905" s="35"/>
      <c r="H1905" s="35"/>
      <c r="I1905" s="29" t="str">
        <f aca="false">IF(G1905="","",G1905-H1905)</f>
        <v/>
      </c>
      <c r="J1905" s="36"/>
      <c r="K1905" s="37"/>
      <c r="L1905" s="33"/>
      <c r="M1905" s="29" t="str">
        <f aca="false">IF(G1905="","",I1905*K1905)</f>
        <v/>
      </c>
      <c r="N1905" s="32" t="str">
        <f aca="false">IF(G1905="","",IF(F1905="","Diğer",F1905))</f>
        <v/>
      </c>
    </row>
    <row r="1906" customFormat="false" ht="15" hidden="false" customHeight="false" outlineLevel="0" collapsed="false">
      <c r="A1906" s="33"/>
      <c r="B1906" s="34"/>
      <c r="C1906" s="33"/>
      <c r="D1906" s="33"/>
      <c r="E1906" s="33"/>
      <c r="F1906" s="33"/>
      <c r="G1906" s="35"/>
      <c r="H1906" s="35"/>
      <c r="I1906" s="29" t="str">
        <f aca="false">IF(G1906="","",G1906-H1906)</f>
        <v/>
      </c>
      <c r="J1906" s="36"/>
      <c r="K1906" s="37"/>
      <c r="L1906" s="33"/>
      <c r="M1906" s="29" t="str">
        <f aca="false">IF(G1906="","",I1906*K1906)</f>
        <v/>
      </c>
      <c r="N1906" s="32" t="str">
        <f aca="false">IF(G1906="","",IF(F1906="","Diğer",F1906))</f>
        <v/>
      </c>
    </row>
    <row r="1907" customFormat="false" ht="15" hidden="false" customHeight="false" outlineLevel="0" collapsed="false">
      <c r="A1907" s="33"/>
      <c r="B1907" s="34"/>
      <c r="C1907" s="33"/>
      <c r="D1907" s="33"/>
      <c r="E1907" s="33"/>
      <c r="F1907" s="33"/>
      <c r="G1907" s="35"/>
      <c r="H1907" s="35"/>
      <c r="I1907" s="29" t="str">
        <f aca="false">IF(G1907="","",G1907-H1907)</f>
        <v/>
      </c>
      <c r="J1907" s="36"/>
      <c r="K1907" s="37"/>
      <c r="L1907" s="33"/>
      <c r="M1907" s="29" t="str">
        <f aca="false">IF(G1907="","",I1907*K1907)</f>
        <v/>
      </c>
      <c r="N1907" s="32" t="str">
        <f aca="false">IF(G1907="","",IF(F1907="","Diğer",F1907))</f>
        <v/>
      </c>
    </row>
    <row r="1908" customFormat="false" ht="15" hidden="false" customHeight="false" outlineLevel="0" collapsed="false">
      <c r="A1908" s="33"/>
      <c r="B1908" s="34"/>
      <c r="C1908" s="33"/>
      <c r="D1908" s="33"/>
      <c r="E1908" s="33"/>
      <c r="F1908" s="33"/>
      <c r="G1908" s="35"/>
      <c r="H1908" s="35"/>
      <c r="I1908" s="29" t="str">
        <f aca="false">IF(G1908="","",G1908-H1908)</f>
        <v/>
      </c>
      <c r="J1908" s="36"/>
      <c r="K1908" s="37"/>
      <c r="L1908" s="33"/>
      <c r="M1908" s="29" t="str">
        <f aca="false">IF(G1908="","",I1908*K1908)</f>
        <v/>
      </c>
      <c r="N1908" s="32" t="str">
        <f aca="false">IF(G1908="","",IF(F1908="","Diğer",F1908))</f>
        <v/>
      </c>
    </row>
    <row r="1909" customFormat="false" ht="15" hidden="false" customHeight="false" outlineLevel="0" collapsed="false">
      <c r="A1909" s="33"/>
      <c r="B1909" s="34"/>
      <c r="C1909" s="33"/>
      <c r="D1909" s="33"/>
      <c r="E1909" s="33"/>
      <c r="F1909" s="33"/>
      <c r="G1909" s="35"/>
      <c r="H1909" s="35"/>
      <c r="I1909" s="29" t="str">
        <f aca="false">IF(G1909="","",G1909-H1909)</f>
        <v/>
      </c>
      <c r="J1909" s="36"/>
      <c r="K1909" s="37"/>
      <c r="L1909" s="33"/>
      <c r="M1909" s="29" t="str">
        <f aca="false">IF(G1909="","",I1909*K1909)</f>
        <v/>
      </c>
      <c r="N1909" s="32" t="str">
        <f aca="false">IF(G1909="","",IF(F1909="","Diğer",F1909))</f>
        <v/>
      </c>
    </row>
    <row r="1910" customFormat="false" ht="15" hidden="false" customHeight="false" outlineLevel="0" collapsed="false">
      <c r="A1910" s="33"/>
      <c r="B1910" s="34"/>
      <c r="C1910" s="33"/>
      <c r="D1910" s="33"/>
      <c r="E1910" s="33"/>
      <c r="F1910" s="33"/>
      <c r="G1910" s="35"/>
      <c r="H1910" s="35"/>
      <c r="I1910" s="29" t="str">
        <f aca="false">IF(G1910="","",G1910-H1910)</f>
        <v/>
      </c>
      <c r="J1910" s="36"/>
      <c r="K1910" s="37"/>
      <c r="L1910" s="33"/>
      <c r="M1910" s="29" t="str">
        <f aca="false">IF(G1910="","",I1910*K1910)</f>
        <v/>
      </c>
      <c r="N1910" s="32" t="str">
        <f aca="false">IF(G1910="","",IF(F1910="","Diğer",F1910))</f>
        <v/>
      </c>
    </row>
    <row r="1911" customFormat="false" ht="15" hidden="false" customHeight="false" outlineLevel="0" collapsed="false">
      <c r="A1911" s="33"/>
      <c r="B1911" s="34"/>
      <c r="C1911" s="33"/>
      <c r="D1911" s="33"/>
      <c r="E1911" s="33"/>
      <c r="F1911" s="33"/>
      <c r="G1911" s="35"/>
      <c r="H1911" s="35"/>
      <c r="I1911" s="29" t="str">
        <f aca="false">IF(G1911="","",G1911-H1911)</f>
        <v/>
      </c>
      <c r="J1911" s="36"/>
      <c r="K1911" s="37"/>
      <c r="L1911" s="33"/>
      <c r="M1911" s="29" t="str">
        <f aca="false">IF(G1911="","",I1911*K1911)</f>
        <v/>
      </c>
      <c r="N1911" s="32" t="str">
        <f aca="false">IF(G1911="","",IF(F1911="","Diğer",F1911))</f>
        <v/>
      </c>
    </row>
    <row r="1912" customFormat="false" ht="15" hidden="false" customHeight="false" outlineLevel="0" collapsed="false">
      <c r="A1912" s="33"/>
      <c r="B1912" s="34"/>
      <c r="C1912" s="33"/>
      <c r="D1912" s="33"/>
      <c r="E1912" s="33"/>
      <c r="F1912" s="33"/>
      <c r="G1912" s="35"/>
      <c r="H1912" s="35"/>
      <c r="I1912" s="29" t="str">
        <f aca="false">IF(G1912="","",G1912-H1912)</f>
        <v/>
      </c>
      <c r="J1912" s="36"/>
      <c r="K1912" s="37"/>
      <c r="L1912" s="33"/>
      <c r="M1912" s="29" t="str">
        <f aca="false">IF(G1912="","",I1912*K1912)</f>
        <v/>
      </c>
      <c r="N1912" s="32" t="str">
        <f aca="false">IF(G1912="","",IF(F1912="","Diğer",F1912))</f>
        <v/>
      </c>
    </row>
    <row r="1913" customFormat="false" ht="15" hidden="false" customHeight="false" outlineLevel="0" collapsed="false">
      <c r="A1913" s="33"/>
      <c r="B1913" s="34"/>
      <c r="C1913" s="33"/>
      <c r="D1913" s="33"/>
      <c r="E1913" s="33"/>
      <c r="F1913" s="33"/>
      <c r="G1913" s="35"/>
      <c r="H1913" s="35"/>
      <c r="I1913" s="29" t="str">
        <f aca="false">IF(G1913="","",G1913-H1913)</f>
        <v/>
      </c>
      <c r="J1913" s="36"/>
      <c r="K1913" s="37"/>
      <c r="L1913" s="33"/>
      <c r="M1913" s="29" t="str">
        <f aca="false">IF(G1913="","",I1913*K1913)</f>
        <v/>
      </c>
      <c r="N1913" s="32" t="str">
        <f aca="false">IF(G1913="","",IF(F1913="","Diğer",F1913))</f>
        <v/>
      </c>
    </row>
    <row r="1914" customFormat="false" ht="15" hidden="false" customHeight="false" outlineLevel="0" collapsed="false">
      <c r="A1914" s="33"/>
      <c r="B1914" s="34"/>
      <c r="C1914" s="33"/>
      <c r="D1914" s="33"/>
      <c r="E1914" s="33"/>
      <c r="F1914" s="33"/>
      <c r="G1914" s="35"/>
      <c r="H1914" s="35"/>
      <c r="I1914" s="29" t="str">
        <f aca="false">IF(G1914="","",G1914-H1914)</f>
        <v/>
      </c>
      <c r="J1914" s="36"/>
      <c r="K1914" s="37"/>
      <c r="L1914" s="33"/>
      <c r="M1914" s="29" t="str">
        <f aca="false">IF(G1914="","",I1914*K1914)</f>
        <v/>
      </c>
      <c r="N1914" s="32" t="str">
        <f aca="false">IF(G1914="","",IF(F1914="","Diğer",F1914))</f>
        <v/>
      </c>
    </row>
    <row r="1915" customFormat="false" ht="15" hidden="false" customHeight="false" outlineLevel="0" collapsed="false">
      <c r="A1915" s="33"/>
      <c r="B1915" s="34"/>
      <c r="C1915" s="33"/>
      <c r="D1915" s="33"/>
      <c r="E1915" s="33"/>
      <c r="F1915" s="33"/>
      <c r="G1915" s="35"/>
      <c r="H1915" s="35"/>
      <c r="I1915" s="29" t="str">
        <f aca="false">IF(G1915="","",G1915-H1915)</f>
        <v/>
      </c>
      <c r="J1915" s="36"/>
      <c r="K1915" s="37"/>
      <c r="L1915" s="33"/>
      <c r="M1915" s="29" t="str">
        <f aca="false">IF(G1915="","",I1915*K1915)</f>
        <v/>
      </c>
      <c r="N1915" s="32" t="str">
        <f aca="false">IF(G1915="","",IF(F1915="","Diğer",F1915))</f>
        <v/>
      </c>
    </row>
    <row r="1916" customFormat="false" ht="15" hidden="false" customHeight="false" outlineLevel="0" collapsed="false">
      <c r="A1916" s="33"/>
      <c r="B1916" s="34"/>
      <c r="C1916" s="33"/>
      <c r="D1916" s="33"/>
      <c r="E1916" s="33"/>
      <c r="F1916" s="33"/>
      <c r="G1916" s="35"/>
      <c r="H1916" s="35"/>
      <c r="I1916" s="29" t="str">
        <f aca="false">IF(G1916="","",G1916-H1916)</f>
        <v/>
      </c>
      <c r="J1916" s="36"/>
      <c r="K1916" s="37"/>
      <c r="L1916" s="33"/>
      <c r="M1916" s="29" t="str">
        <f aca="false">IF(G1916="","",I1916*K1916)</f>
        <v/>
      </c>
      <c r="N1916" s="32" t="str">
        <f aca="false">IF(G1916="","",IF(F1916="","Diğer",F1916))</f>
        <v/>
      </c>
    </row>
    <row r="1917" customFormat="false" ht="15" hidden="false" customHeight="false" outlineLevel="0" collapsed="false">
      <c r="A1917" s="33"/>
      <c r="B1917" s="34"/>
      <c r="C1917" s="33"/>
      <c r="D1917" s="33"/>
      <c r="E1917" s="33"/>
      <c r="F1917" s="33"/>
      <c r="G1917" s="35"/>
      <c r="H1917" s="35"/>
      <c r="I1917" s="29" t="str">
        <f aca="false">IF(G1917="","",G1917-H1917)</f>
        <v/>
      </c>
      <c r="J1917" s="36"/>
      <c r="K1917" s="37"/>
      <c r="L1917" s="33"/>
      <c r="M1917" s="29" t="str">
        <f aca="false">IF(G1917="","",I1917*K1917)</f>
        <v/>
      </c>
      <c r="N1917" s="32" t="str">
        <f aca="false">IF(G1917="","",IF(F1917="","Diğer",F1917))</f>
        <v/>
      </c>
    </row>
    <row r="1918" customFormat="false" ht="15" hidden="false" customHeight="false" outlineLevel="0" collapsed="false">
      <c r="A1918" s="33"/>
      <c r="B1918" s="34"/>
      <c r="C1918" s="33"/>
      <c r="D1918" s="33"/>
      <c r="E1918" s="33"/>
      <c r="F1918" s="33"/>
      <c r="G1918" s="35"/>
      <c r="H1918" s="35"/>
      <c r="I1918" s="29" t="str">
        <f aca="false">IF(G1918="","",G1918-H1918)</f>
        <v/>
      </c>
      <c r="J1918" s="36"/>
      <c r="K1918" s="37"/>
      <c r="L1918" s="33"/>
      <c r="M1918" s="29" t="str">
        <f aca="false">IF(G1918="","",I1918*K1918)</f>
        <v/>
      </c>
      <c r="N1918" s="32" t="str">
        <f aca="false">IF(G1918="","",IF(F1918="","Diğer",F1918))</f>
        <v/>
      </c>
    </row>
    <row r="1919" customFormat="false" ht="15" hidden="false" customHeight="false" outlineLevel="0" collapsed="false">
      <c r="A1919" s="33"/>
      <c r="B1919" s="34"/>
      <c r="C1919" s="33"/>
      <c r="D1919" s="33"/>
      <c r="E1919" s="33"/>
      <c r="F1919" s="33"/>
      <c r="G1919" s="35"/>
      <c r="H1919" s="35"/>
      <c r="I1919" s="29" t="str">
        <f aca="false">IF(G1919="","",G1919-H1919)</f>
        <v/>
      </c>
      <c r="J1919" s="36"/>
      <c r="K1919" s="37"/>
      <c r="L1919" s="33"/>
      <c r="M1919" s="29" t="str">
        <f aca="false">IF(G1919="","",I1919*K1919)</f>
        <v/>
      </c>
      <c r="N1919" s="32" t="str">
        <f aca="false">IF(G1919="","",IF(F1919="","Diğer",F1919))</f>
        <v/>
      </c>
    </row>
    <row r="1920" customFormat="false" ht="15" hidden="false" customHeight="false" outlineLevel="0" collapsed="false">
      <c r="A1920" s="33"/>
      <c r="B1920" s="34"/>
      <c r="C1920" s="33"/>
      <c r="D1920" s="33"/>
      <c r="E1920" s="33"/>
      <c r="F1920" s="33"/>
      <c r="G1920" s="35"/>
      <c r="H1920" s="35"/>
      <c r="I1920" s="29" t="str">
        <f aca="false">IF(G1920="","",G1920-H1920)</f>
        <v/>
      </c>
      <c r="J1920" s="36"/>
      <c r="K1920" s="37"/>
      <c r="L1920" s="33"/>
      <c r="M1920" s="29" t="str">
        <f aca="false">IF(G1920="","",I1920*K1920)</f>
        <v/>
      </c>
      <c r="N1920" s="32" t="str">
        <f aca="false">IF(G1920="","",IF(F1920="","Diğer",F1920))</f>
        <v/>
      </c>
    </row>
    <row r="1921" customFormat="false" ht="15" hidden="false" customHeight="false" outlineLevel="0" collapsed="false">
      <c r="A1921" s="33"/>
      <c r="B1921" s="34"/>
      <c r="C1921" s="33"/>
      <c r="D1921" s="33"/>
      <c r="E1921" s="33"/>
      <c r="F1921" s="33"/>
      <c r="G1921" s="35"/>
      <c r="H1921" s="35"/>
      <c r="I1921" s="29" t="str">
        <f aca="false">IF(G1921="","",G1921-H1921)</f>
        <v/>
      </c>
      <c r="J1921" s="36"/>
      <c r="K1921" s="37"/>
      <c r="L1921" s="33"/>
      <c r="M1921" s="29" t="str">
        <f aca="false">IF(G1921="","",I1921*K1921)</f>
        <v/>
      </c>
      <c r="N1921" s="32" t="str">
        <f aca="false">IF(G1921="","",IF(F1921="","Diğer",F1921))</f>
        <v/>
      </c>
    </row>
    <row r="1922" customFormat="false" ht="15" hidden="false" customHeight="false" outlineLevel="0" collapsed="false">
      <c r="A1922" s="33"/>
      <c r="B1922" s="34"/>
      <c r="C1922" s="33"/>
      <c r="D1922" s="33"/>
      <c r="E1922" s="33"/>
      <c r="F1922" s="33"/>
      <c r="G1922" s="35"/>
      <c r="H1922" s="35"/>
      <c r="I1922" s="29" t="str">
        <f aca="false">IF(G1922="","",G1922-H1922)</f>
        <v/>
      </c>
      <c r="J1922" s="36"/>
      <c r="K1922" s="37"/>
      <c r="L1922" s="33"/>
      <c r="M1922" s="29" t="str">
        <f aca="false">IF(G1922="","",I1922*K1922)</f>
        <v/>
      </c>
      <c r="N1922" s="32" t="str">
        <f aca="false">IF(G1922="","",IF(F1922="","Diğer",F1922))</f>
        <v/>
      </c>
    </row>
    <row r="1923" customFormat="false" ht="15" hidden="false" customHeight="false" outlineLevel="0" collapsed="false">
      <c r="A1923" s="33"/>
      <c r="B1923" s="34"/>
      <c r="C1923" s="33"/>
      <c r="D1923" s="33"/>
      <c r="E1923" s="33"/>
      <c r="F1923" s="33"/>
      <c r="G1923" s="35"/>
      <c r="H1923" s="35"/>
      <c r="I1923" s="29" t="str">
        <f aca="false">IF(G1923="","",G1923-H1923)</f>
        <v/>
      </c>
      <c r="J1923" s="36"/>
      <c r="K1923" s="37"/>
      <c r="L1923" s="33"/>
      <c r="M1923" s="29" t="str">
        <f aca="false">IF(G1923="","",I1923*K1923)</f>
        <v/>
      </c>
      <c r="N1923" s="32" t="str">
        <f aca="false">IF(G1923="","",IF(F1923="","Diğer",F1923))</f>
        <v/>
      </c>
    </row>
    <row r="1924" customFormat="false" ht="15" hidden="false" customHeight="false" outlineLevel="0" collapsed="false">
      <c r="A1924" s="33"/>
      <c r="B1924" s="34"/>
      <c r="C1924" s="33"/>
      <c r="D1924" s="33"/>
      <c r="E1924" s="33"/>
      <c r="F1924" s="33"/>
      <c r="G1924" s="35"/>
      <c r="H1924" s="35"/>
      <c r="I1924" s="29" t="str">
        <f aca="false">IF(G1924="","",G1924-H1924)</f>
        <v/>
      </c>
      <c r="J1924" s="36"/>
      <c r="K1924" s="37"/>
      <c r="L1924" s="33"/>
      <c r="M1924" s="29" t="str">
        <f aca="false">IF(G1924="","",I1924*K1924)</f>
        <v/>
      </c>
      <c r="N1924" s="32" t="str">
        <f aca="false">IF(G1924="","",IF(F1924="","Diğer",F1924))</f>
        <v/>
      </c>
    </row>
    <row r="1925" customFormat="false" ht="15" hidden="false" customHeight="false" outlineLevel="0" collapsed="false">
      <c r="A1925" s="33"/>
      <c r="B1925" s="34"/>
      <c r="C1925" s="33"/>
      <c r="D1925" s="33"/>
      <c r="E1925" s="33"/>
      <c r="F1925" s="33"/>
      <c r="G1925" s="35"/>
      <c r="H1925" s="35"/>
      <c r="I1925" s="29" t="str">
        <f aca="false">IF(G1925="","",G1925-H1925)</f>
        <v/>
      </c>
      <c r="J1925" s="36"/>
      <c r="K1925" s="37"/>
      <c r="L1925" s="33"/>
      <c r="M1925" s="29" t="str">
        <f aca="false">IF(G1925="","",I1925*K1925)</f>
        <v/>
      </c>
      <c r="N1925" s="32" t="str">
        <f aca="false">IF(G1925="","",IF(F1925="","Diğer",F1925))</f>
        <v/>
      </c>
    </row>
    <row r="1926" customFormat="false" ht="15" hidden="false" customHeight="false" outlineLevel="0" collapsed="false">
      <c r="A1926" s="33"/>
      <c r="B1926" s="34"/>
      <c r="C1926" s="33"/>
      <c r="D1926" s="33"/>
      <c r="E1926" s="33"/>
      <c r="F1926" s="33"/>
      <c r="G1926" s="35"/>
      <c r="H1926" s="35"/>
      <c r="I1926" s="29" t="str">
        <f aca="false">IF(G1926="","",G1926-H1926)</f>
        <v/>
      </c>
      <c r="J1926" s="36"/>
      <c r="K1926" s="37"/>
      <c r="L1926" s="33"/>
      <c r="M1926" s="29" t="str">
        <f aca="false">IF(G1926="","",I1926*K1926)</f>
        <v/>
      </c>
      <c r="N1926" s="32" t="str">
        <f aca="false">IF(G1926="","",IF(F1926="","Diğer",F1926))</f>
        <v/>
      </c>
    </row>
    <row r="1927" customFormat="false" ht="15" hidden="false" customHeight="false" outlineLevel="0" collapsed="false">
      <c r="A1927" s="33"/>
      <c r="B1927" s="34"/>
      <c r="C1927" s="33"/>
      <c r="D1927" s="33"/>
      <c r="E1927" s="33"/>
      <c r="F1927" s="33"/>
      <c r="G1927" s="35"/>
      <c r="H1927" s="35"/>
      <c r="I1927" s="29" t="str">
        <f aca="false">IF(G1927="","",G1927-H1927)</f>
        <v/>
      </c>
      <c r="J1927" s="36"/>
      <c r="K1927" s="37"/>
      <c r="L1927" s="33"/>
      <c r="M1927" s="29" t="str">
        <f aca="false">IF(G1927="","",I1927*K1927)</f>
        <v/>
      </c>
      <c r="N1927" s="32" t="str">
        <f aca="false">IF(G1927="","",IF(F1927="","Diğer",F1927))</f>
        <v/>
      </c>
    </row>
    <row r="1928" customFormat="false" ht="15" hidden="false" customHeight="false" outlineLevel="0" collapsed="false">
      <c r="A1928" s="33"/>
      <c r="B1928" s="34"/>
      <c r="C1928" s="33"/>
      <c r="D1928" s="33"/>
      <c r="E1928" s="33"/>
      <c r="F1928" s="33"/>
      <c r="G1928" s="35"/>
      <c r="H1928" s="35"/>
      <c r="I1928" s="29" t="str">
        <f aca="false">IF(G1928="","",G1928-H1928)</f>
        <v/>
      </c>
      <c r="J1928" s="36"/>
      <c r="K1928" s="37"/>
      <c r="L1928" s="33"/>
      <c r="M1928" s="29" t="str">
        <f aca="false">IF(G1928="","",I1928*K1928)</f>
        <v/>
      </c>
      <c r="N1928" s="32" t="str">
        <f aca="false">IF(G1928="","",IF(F1928="","Diğer",F1928))</f>
        <v/>
      </c>
    </row>
    <row r="1929" customFormat="false" ht="15" hidden="false" customHeight="false" outlineLevel="0" collapsed="false">
      <c r="A1929" s="33"/>
      <c r="B1929" s="34"/>
      <c r="C1929" s="33"/>
      <c r="D1929" s="33"/>
      <c r="E1929" s="33"/>
      <c r="F1929" s="33"/>
      <c r="G1929" s="35"/>
      <c r="H1929" s="35"/>
      <c r="I1929" s="29" t="str">
        <f aca="false">IF(G1929="","",G1929-H1929)</f>
        <v/>
      </c>
      <c r="J1929" s="36"/>
      <c r="K1929" s="37"/>
      <c r="L1929" s="33"/>
      <c r="M1929" s="29" t="str">
        <f aca="false">IF(G1929="","",I1929*K1929)</f>
        <v/>
      </c>
      <c r="N1929" s="32" t="str">
        <f aca="false">IF(G1929="","",IF(F1929="","Diğer",F1929))</f>
        <v/>
      </c>
    </row>
    <row r="1930" customFormat="false" ht="15" hidden="false" customHeight="false" outlineLevel="0" collapsed="false">
      <c r="A1930" s="33"/>
      <c r="B1930" s="34"/>
      <c r="C1930" s="33"/>
      <c r="D1930" s="33"/>
      <c r="E1930" s="33"/>
      <c r="F1930" s="33"/>
      <c r="G1930" s="35"/>
      <c r="H1930" s="35"/>
      <c r="I1930" s="29" t="str">
        <f aca="false">IF(G1930="","",G1930-H1930)</f>
        <v/>
      </c>
      <c r="J1930" s="36"/>
      <c r="K1930" s="37"/>
      <c r="L1930" s="33"/>
      <c r="M1930" s="29" t="str">
        <f aca="false">IF(G1930="","",I1930*K1930)</f>
        <v/>
      </c>
      <c r="N1930" s="32" t="str">
        <f aca="false">IF(G1930="","",IF(F1930="","Diğer",F1930))</f>
        <v/>
      </c>
    </row>
    <row r="1931" customFormat="false" ht="15" hidden="false" customHeight="false" outlineLevel="0" collapsed="false">
      <c r="A1931" s="33"/>
      <c r="B1931" s="34"/>
      <c r="C1931" s="33"/>
      <c r="D1931" s="33"/>
      <c r="E1931" s="33"/>
      <c r="F1931" s="33"/>
      <c r="G1931" s="35"/>
      <c r="H1931" s="35"/>
      <c r="I1931" s="29" t="str">
        <f aca="false">IF(G1931="","",G1931-H1931)</f>
        <v/>
      </c>
      <c r="J1931" s="36"/>
      <c r="K1931" s="37"/>
      <c r="L1931" s="33"/>
      <c r="M1931" s="29" t="str">
        <f aca="false">IF(G1931="","",I1931*K1931)</f>
        <v/>
      </c>
      <c r="N1931" s="32" t="str">
        <f aca="false">IF(G1931="","",IF(F1931="","Diğer",F1931))</f>
        <v/>
      </c>
    </row>
    <row r="1932" customFormat="false" ht="15" hidden="false" customHeight="false" outlineLevel="0" collapsed="false">
      <c r="A1932" s="33"/>
      <c r="B1932" s="34"/>
      <c r="C1932" s="33"/>
      <c r="D1932" s="33"/>
      <c r="E1932" s="33"/>
      <c r="F1932" s="33"/>
      <c r="G1932" s="35"/>
      <c r="H1932" s="35"/>
      <c r="I1932" s="29" t="str">
        <f aca="false">IF(G1932="","",G1932-H1932)</f>
        <v/>
      </c>
      <c r="J1932" s="36"/>
      <c r="K1932" s="37"/>
      <c r="L1932" s="33"/>
      <c r="M1932" s="29" t="str">
        <f aca="false">IF(G1932="","",I1932*K1932)</f>
        <v/>
      </c>
      <c r="N1932" s="32" t="str">
        <f aca="false">IF(G1932="","",IF(F1932="","Diğer",F1932))</f>
        <v/>
      </c>
    </row>
    <row r="1933" customFormat="false" ht="15" hidden="false" customHeight="false" outlineLevel="0" collapsed="false">
      <c r="A1933" s="33"/>
      <c r="B1933" s="34"/>
      <c r="C1933" s="33"/>
      <c r="D1933" s="33"/>
      <c r="E1933" s="33"/>
      <c r="F1933" s="33"/>
      <c r="G1933" s="35"/>
      <c r="H1933" s="35"/>
      <c r="I1933" s="29" t="str">
        <f aca="false">IF(G1933="","",G1933-H1933)</f>
        <v/>
      </c>
      <c r="J1933" s="36"/>
      <c r="K1933" s="37"/>
      <c r="L1933" s="33"/>
      <c r="M1933" s="29" t="str">
        <f aca="false">IF(G1933="","",I1933*K1933)</f>
        <v/>
      </c>
      <c r="N1933" s="32" t="str">
        <f aca="false">IF(G1933="","",IF(F1933="","Diğer",F1933))</f>
        <v/>
      </c>
    </row>
    <row r="1934" customFormat="false" ht="15" hidden="false" customHeight="false" outlineLevel="0" collapsed="false">
      <c r="A1934" s="33"/>
      <c r="B1934" s="34"/>
      <c r="C1934" s="33"/>
      <c r="D1934" s="33"/>
      <c r="E1934" s="33"/>
      <c r="F1934" s="33"/>
      <c r="G1934" s="35"/>
      <c r="H1934" s="35"/>
      <c r="I1934" s="29" t="str">
        <f aca="false">IF(G1934="","",G1934-H1934)</f>
        <v/>
      </c>
      <c r="J1934" s="36"/>
      <c r="K1934" s="37"/>
      <c r="L1934" s="33"/>
      <c r="M1934" s="29" t="str">
        <f aca="false">IF(G1934="","",I1934*K1934)</f>
        <v/>
      </c>
      <c r="N1934" s="32" t="str">
        <f aca="false">IF(G1934="","",IF(F1934="","Diğer",F1934))</f>
        <v/>
      </c>
    </row>
    <row r="1935" customFormat="false" ht="15" hidden="false" customHeight="false" outlineLevel="0" collapsed="false">
      <c r="A1935" s="33"/>
      <c r="B1935" s="34"/>
      <c r="C1935" s="33"/>
      <c r="D1935" s="33"/>
      <c r="E1935" s="33"/>
      <c r="F1935" s="33"/>
      <c r="G1935" s="35"/>
      <c r="H1935" s="35"/>
      <c r="I1935" s="29" t="str">
        <f aca="false">IF(G1935="","",G1935-H1935)</f>
        <v/>
      </c>
      <c r="J1935" s="36"/>
      <c r="K1935" s="37"/>
      <c r="L1935" s="33"/>
      <c r="M1935" s="29" t="str">
        <f aca="false">IF(G1935="","",I1935*K1935)</f>
        <v/>
      </c>
      <c r="N1935" s="32" t="str">
        <f aca="false">IF(G1935="","",IF(F1935="","Diğer",F1935))</f>
        <v/>
      </c>
    </row>
    <row r="1936" customFormat="false" ht="15" hidden="false" customHeight="false" outlineLevel="0" collapsed="false">
      <c r="A1936" s="33"/>
      <c r="B1936" s="34"/>
      <c r="C1936" s="33"/>
      <c r="D1936" s="33"/>
      <c r="E1936" s="33"/>
      <c r="F1936" s="33"/>
      <c r="G1936" s="35"/>
      <c r="H1936" s="35"/>
      <c r="I1936" s="29" t="str">
        <f aca="false">IF(G1936="","",G1936-H1936)</f>
        <v/>
      </c>
      <c r="J1936" s="36"/>
      <c r="K1936" s="37"/>
      <c r="L1936" s="33"/>
      <c r="M1936" s="29" t="str">
        <f aca="false">IF(G1936="","",I1936*K1936)</f>
        <v/>
      </c>
      <c r="N1936" s="32" t="str">
        <f aca="false">IF(G1936="","",IF(F1936="","Diğer",F1936))</f>
        <v/>
      </c>
    </row>
    <row r="1937" customFormat="false" ht="15" hidden="false" customHeight="false" outlineLevel="0" collapsed="false">
      <c r="A1937" s="33"/>
      <c r="B1937" s="34"/>
      <c r="C1937" s="33"/>
      <c r="D1937" s="33"/>
      <c r="E1937" s="33"/>
      <c r="F1937" s="33"/>
      <c r="G1937" s="35"/>
      <c r="H1937" s="35"/>
      <c r="I1937" s="29" t="str">
        <f aca="false">IF(G1937="","",G1937-H1937)</f>
        <v/>
      </c>
      <c r="J1937" s="36"/>
      <c r="K1937" s="37"/>
      <c r="L1937" s="33"/>
      <c r="M1937" s="29" t="str">
        <f aca="false">IF(G1937="","",I1937*K1937)</f>
        <v/>
      </c>
      <c r="N1937" s="32" t="str">
        <f aca="false">IF(G1937="","",IF(F1937="","Diğer",F1937))</f>
        <v/>
      </c>
    </row>
    <row r="1938" customFormat="false" ht="15" hidden="false" customHeight="false" outlineLevel="0" collapsed="false">
      <c r="A1938" s="33"/>
      <c r="B1938" s="34"/>
      <c r="C1938" s="33"/>
      <c r="D1938" s="33"/>
      <c r="E1938" s="33"/>
      <c r="F1938" s="33"/>
      <c r="G1938" s="35"/>
      <c r="H1938" s="35"/>
      <c r="I1938" s="29" t="str">
        <f aca="false">IF(G1938="","",G1938-H1938)</f>
        <v/>
      </c>
      <c r="J1938" s="36"/>
      <c r="K1938" s="37"/>
      <c r="L1938" s="33"/>
      <c r="M1938" s="29" t="str">
        <f aca="false">IF(G1938="","",I1938*K1938)</f>
        <v/>
      </c>
      <c r="N1938" s="32" t="str">
        <f aca="false">IF(G1938="","",IF(F1938="","Diğer",F1938))</f>
        <v/>
      </c>
    </row>
    <row r="1939" customFormat="false" ht="15" hidden="false" customHeight="false" outlineLevel="0" collapsed="false">
      <c r="A1939" s="33"/>
      <c r="B1939" s="34"/>
      <c r="C1939" s="33"/>
      <c r="D1939" s="33"/>
      <c r="E1939" s="33"/>
      <c r="F1939" s="33"/>
      <c r="G1939" s="35"/>
      <c r="H1939" s="35"/>
      <c r="I1939" s="29" t="str">
        <f aca="false">IF(G1939="","",G1939-H1939)</f>
        <v/>
      </c>
      <c r="J1939" s="36"/>
      <c r="K1939" s="37"/>
      <c r="L1939" s="33"/>
      <c r="M1939" s="29" t="str">
        <f aca="false">IF(G1939="","",I1939*K1939)</f>
        <v/>
      </c>
      <c r="N1939" s="32" t="str">
        <f aca="false">IF(G1939="","",IF(F1939="","Diğer",F1939))</f>
        <v/>
      </c>
    </row>
    <row r="1940" customFormat="false" ht="15" hidden="false" customHeight="false" outlineLevel="0" collapsed="false">
      <c r="A1940" s="33"/>
      <c r="B1940" s="34"/>
      <c r="C1940" s="33"/>
      <c r="D1940" s="33"/>
      <c r="E1940" s="33"/>
      <c r="F1940" s="33"/>
      <c r="G1940" s="35"/>
      <c r="H1940" s="35"/>
      <c r="I1940" s="29" t="str">
        <f aca="false">IF(G1940="","",G1940-H1940)</f>
        <v/>
      </c>
      <c r="J1940" s="36"/>
      <c r="K1940" s="37"/>
      <c r="L1940" s="33"/>
      <c r="M1940" s="29" t="str">
        <f aca="false">IF(G1940="","",I1940*K1940)</f>
        <v/>
      </c>
      <c r="N1940" s="32" t="str">
        <f aca="false">IF(G1940="","",IF(F1940="","Diğer",F1940))</f>
        <v/>
      </c>
    </row>
    <row r="1941" customFormat="false" ht="15" hidden="false" customHeight="false" outlineLevel="0" collapsed="false">
      <c r="A1941" s="33"/>
      <c r="B1941" s="34"/>
      <c r="C1941" s="33"/>
      <c r="D1941" s="33"/>
      <c r="E1941" s="33"/>
      <c r="F1941" s="33"/>
      <c r="G1941" s="35"/>
      <c r="H1941" s="35"/>
      <c r="I1941" s="29" t="str">
        <f aca="false">IF(G1941="","",G1941-H1941)</f>
        <v/>
      </c>
      <c r="J1941" s="36"/>
      <c r="K1941" s="37"/>
      <c r="L1941" s="33"/>
      <c r="M1941" s="29" t="str">
        <f aca="false">IF(G1941="","",I1941*K1941)</f>
        <v/>
      </c>
      <c r="N1941" s="32" t="str">
        <f aca="false">IF(G1941="","",IF(F1941="","Diğer",F1941))</f>
        <v/>
      </c>
    </row>
    <row r="1942" customFormat="false" ht="15" hidden="false" customHeight="false" outlineLevel="0" collapsed="false">
      <c r="A1942" s="33"/>
      <c r="B1942" s="34"/>
      <c r="C1942" s="33"/>
      <c r="D1942" s="33"/>
      <c r="E1942" s="33"/>
      <c r="F1942" s="33"/>
      <c r="G1942" s="35"/>
      <c r="H1942" s="35"/>
      <c r="I1942" s="29" t="str">
        <f aca="false">IF(G1942="","",G1942-H1942)</f>
        <v/>
      </c>
      <c r="J1942" s="36"/>
      <c r="K1942" s="37"/>
      <c r="L1942" s="33"/>
      <c r="M1942" s="29" t="str">
        <f aca="false">IF(G1942="","",I1942*K1942)</f>
        <v/>
      </c>
      <c r="N1942" s="32" t="str">
        <f aca="false">IF(G1942="","",IF(F1942="","Diğer",F1942))</f>
        <v/>
      </c>
    </row>
    <row r="1943" customFormat="false" ht="15" hidden="false" customHeight="false" outlineLevel="0" collapsed="false">
      <c r="A1943" s="33"/>
      <c r="B1943" s="34"/>
      <c r="C1943" s="33"/>
      <c r="D1943" s="33"/>
      <c r="E1943" s="33"/>
      <c r="F1943" s="33"/>
      <c r="G1943" s="35"/>
      <c r="H1943" s="35"/>
      <c r="I1943" s="29" t="str">
        <f aca="false">IF(G1943="","",G1943-H1943)</f>
        <v/>
      </c>
      <c r="J1943" s="36"/>
      <c r="K1943" s="37"/>
      <c r="L1943" s="33"/>
      <c r="M1943" s="29" t="str">
        <f aca="false">IF(G1943="","",I1943*K1943)</f>
        <v/>
      </c>
      <c r="N1943" s="32" t="str">
        <f aca="false">IF(G1943="","",IF(F1943="","Diğer",F1943))</f>
        <v/>
      </c>
    </row>
    <row r="1944" customFormat="false" ht="15" hidden="false" customHeight="false" outlineLevel="0" collapsed="false">
      <c r="A1944" s="33"/>
      <c r="B1944" s="34"/>
      <c r="C1944" s="33"/>
      <c r="D1944" s="33"/>
      <c r="E1944" s="33"/>
      <c r="F1944" s="33"/>
      <c r="G1944" s="35"/>
      <c r="H1944" s="35"/>
      <c r="I1944" s="29" t="str">
        <f aca="false">IF(G1944="","",G1944-H1944)</f>
        <v/>
      </c>
      <c r="J1944" s="36"/>
      <c r="K1944" s="37"/>
      <c r="L1944" s="33"/>
      <c r="M1944" s="29" t="str">
        <f aca="false">IF(G1944="","",I1944*K1944)</f>
        <v/>
      </c>
      <c r="N1944" s="32" t="str">
        <f aca="false">IF(G1944="","",IF(F1944="","Diğer",F1944))</f>
        <v/>
      </c>
    </row>
    <row r="1945" customFormat="false" ht="15" hidden="false" customHeight="false" outlineLevel="0" collapsed="false">
      <c r="A1945" s="33"/>
      <c r="B1945" s="34"/>
      <c r="C1945" s="33"/>
      <c r="D1945" s="33"/>
      <c r="E1945" s="33"/>
      <c r="F1945" s="33"/>
      <c r="G1945" s="35"/>
      <c r="H1945" s="35"/>
      <c r="I1945" s="29" t="str">
        <f aca="false">IF(G1945="","",G1945-H1945)</f>
        <v/>
      </c>
      <c r="J1945" s="36"/>
      <c r="K1945" s="37"/>
      <c r="L1945" s="33"/>
      <c r="M1945" s="29" t="str">
        <f aca="false">IF(G1945="","",I1945*K1945)</f>
        <v/>
      </c>
      <c r="N1945" s="32" t="str">
        <f aca="false">IF(G1945="","",IF(F1945="","Diğer",F1945))</f>
        <v/>
      </c>
    </row>
    <row r="1946" customFormat="false" ht="15" hidden="false" customHeight="false" outlineLevel="0" collapsed="false">
      <c r="A1946" s="33"/>
      <c r="B1946" s="34"/>
      <c r="C1946" s="33"/>
      <c r="D1946" s="33"/>
      <c r="E1946" s="33"/>
      <c r="F1946" s="33"/>
      <c r="G1946" s="35"/>
      <c r="H1946" s="35"/>
      <c r="I1946" s="29" t="str">
        <f aca="false">IF(G1946="","",G1946-H1946)</f>
        <v/>
      </c>
      <c r="J1946" s="36"/>
      <c r="K1946" s="37"/>
      <c r="L1946" s="33"/>
      <c r="M1946" s="29" t="str">
        <f aca="false">IF(G1946="","",I1946*K1946)</f>
        <v/>
      </c>
      <c r="N1946" s="32" t="str">
        <f aca="false">IF(G1946="","",IF(F1946="","Diğer",F1946))</f>
        <v/>
      </c>
    </row>
    <row r="1947" customFormat="false" ht="15" hidden="false" customHeight="false" outlineLevel="0" collapsed="false">
      <c r="A1947" s="33"/>
      <c r="B1947" s="34"/>
      <c r="C1947" s="33"/>
      <c r="D1947" s="33"/>
      <c r="E1947" s="33"/>
      <c r="F1947" s="33"/>
      <c r="G1947" s="35"/>
      <c r="H1947" s="35"/>
      <c r="I1947" s="29" t="str">
        <f aca="false">IF(G1947="","",G1947-H1947)</f>
        <v/>
      </c>
      <c r="J1947" s="36"/>
      <c r="K1947" s="37"/>
      <c r="L1947" s="33"/>
      <c r="M1947" s="29" t="str">
        <f aca="false">IF(G1947="","",I1947*K1947)</f>
        <v/>
      </c>
      <c r="N1947" s="32" t="str">
        <f aca="false">IF(G1947="","",IF(F1947="","Diğer",F1947))</f>
        <v/>
      </c>
    </row>
    <row r="1948" customFormat="false" ht="15" hidden="false" customHeight="false" outlineLevel="0" collapsed="false">
      <c r="A1948" s="33"/>
      <c r="B1948" s="34"/>
      <c r="C1948" s="33"/>
      <c r="D1948" s="33"/>
      <c r="E1948" s="33"/>
      <c r="F1948" s="33"/>
      <c r="G1948" s="35"/>
      <c r="H1948" s="35"/>
      <c r="I1948" s="29" t="str">
        <f aca="false">IF(G1948="","",G1948-H1948)</f>
        <v/>
      </c>
      <c r="J1948" s="36"/>
      <c r="K1948" s="37"/>
      <c r="L1948" s="33"/>
      <c r="M1948" s="29" t="str">
        <f aca="false">IF(G1948="","",I1948*K1948)</f>
        <v/>
      </c>
      <c r="N1948" s="32" t="str">
        <f aca="false">IF(G1948="","",IF(F1948="","Diğer",F1948))</f>
        <v/>
      </c>
    </row>
    <row r="1949" customFormat="false" ht="15" hidden="false" customHeight="false" outlineLevel="0" collapsed="false">
      <c r="A1949" s="33"/>
      <c r="B1949" s="34"/>
      <c r="C1949" s="33"/>
      <c r="D1949" s="33"/>
      <c r="E1949" s="33"/>
      <c r="F1949" s="33"/>
      <c r="G1949" s="35"/>
      <c r="H1949" s="35"/>
      <c r="I1949" s="29" t="str">
        <f aca="false">IF(G1949="","",G1949-H1949)</f>
        <v/>
      </c>
      <c r="J1949" s="36"/>
      <c r="K1949" s="37"/>
      <c r="L1949" s="33"/>
      <c r="M1949" s="29" t="str">
        <f aca="false">IF(G1949="","",I1949*K1949)</f>
        <v/>
      </c>
      <c r="N1949" s="32" t="str">
        <f aca="false">IF(G1949="","",IF(F1949="","Diğer",F1949))</f>
        <v/>
      </c>
    </row>
    <row r="1950" customFormat="false" ht="15" hidden="false" customHeight="false" outlineLevel="0" collapsed="false">
      <c r="A1950" s="33"/>
      <c r="B1950" s="34"/>
      <c r="C1950" s="33"/>
      <c r="D1950" s="33"/>
      <c r="E1950" s="33"/>
      <c r="F1950" s="33"/>
      <c r="G1950" s="35"/>
      <c r="H1950" s="35"/>
      <c r="I1950" s="29" t="str">
        <f aca="false">IF(G1950="","",G1950-H1950)</f>
        <v/>
      </c>
      <c r="J1950" s="36"/>
      <c r="K1950" s="37"/>
      <c r="L1950" s="33"/>
      <c r="M1950" s="29" t="str">
        <f aca="false">IF(G1950="","",I1950*K1950)</f>
        <v/>
      </c>
      <c r="N1950" s="32" t="str">
        <f aca="false">IF(G1950="","",IF(F1950="","Diğer",F1950))</f>
        <v/>
      </c>
    </row>
    <row r="1951" customFormat="false" ht="15" hidden="false" customHeight="false" outlineLevel="0" collapsed="false">
      <c r="A1951" s="33"/>
      <c r="B1951" s="34"/>
      <c r="C1951" s="33"/>
      <c r="D1951" s="33"/>
      <c r="E1951" s="33"/>
      <c r="F1951" s="33"/>
      <c r="G1951" s="35"/>
      <c r="H1951" s="35"/>
      <c r="I1951" s="29" t="str">
        <f aca="false">IF(G1951="","",G1951-H1951)</f>
        <v/>
      </c>
      <c r="J1951" s="36"/>
      <c r="K1951" s="37"/>
      <c r="L1951" s="33"/>
      <c r="M1951" s="29" t="str">
        <f aca="false">IF(G1951="","",I1951*K1951)</f>
        <v/>
      </c>
      <c r="N1951" s="32" t="str">
        <f aca="false">IF(G1951="","",IF(F1951="","Diğer",F1951))</f>
        <v/>
      </c>
    </row>
    <row r="1952" customFormat="false" ht="15" hidden="false" customHeight="false" outlineLevel="0" collapsed="false">
      <c r="A1952" s="33"/>
      <c r="B1952" s="34"/>
      <c r="C1952" s="33"/>
      <c r="D1952" s="33"/>
      <c r="E1952" s="33"/>
      <c r="F1952" s="33"/>
      <c r="G1952" s="35"/>
      <c r="H1952" s="35"/>
      <c r="I1952" s="29" t="str">
        <f aca="false">IF(G1952="","",G1952-H1952)</f>
        <v/>
      </c>
      <c r="J1952" s="36"/>
      <c r="K1952" s="37"/>
      <c r="L1952" s="33"/>
      <c r="M1952" s="29" t="str">
        <f aca="false">IF(G1952="","",I1952*K1952)</f>
        <v/>
      </c>
      <c r="N1952" s="32" t="str">
        <f aca="false">IF(G1952="","",IF(F1952="","Diğer",F1952))</f>
        <v/>
      </c>
    </row>
    <row r="1953" customFormat="false" ht="15" hidden="false" customHeight="false" outlineLevel="0" collapsed="false">
      <c r="A1953" s="33"/>
      <c r="B1953" s="34"/>
      <c r="C1953" s="33"/>
      <c r="D1953" s="33"/>
      <c r="E1953" s="33"/>
      <c r="F1953" s="33"/>
      <c r="G1953" s="35"/>
      <c r="H1953" s="35"/>
      <c r="I1953" s="29" t="str">
        <f aca="false">IF(G1953="","",G1953-H1953)</f>
        <v/>
      </c>
      <c r="J1953" s="36"/>
      <c r="K1953" s="37"/>
      <c r="L1953" s="33"/>
      <c r="M1953" s="29" t="str">
        <f aca="false">IF(G1953="","",I1953*K1953)</f>
        <v/>
      </c>
      <c r="N1953" s="32" t="str">
        <f aca="false">IF(G1953="","",IF(F1953="","Diğer",F1953))</f>
        <v/>
      </c>
    </row>
    <row r="1954" customFormat="false" ht="15" hidden="false" customHeight="false" outlineLevel="0" collapsed="false">
      <c r="A1954" s="33"/>
      <c r="B1954" s="34"/>
      <c r="C1954" s="33"/>
      <c r="D1954" s="33"/>
      <c r="E1954" s="33"/>
      <c r="F1954" s="33"/>
      <c r="G1954" s="35"/>
      <c r="H1954" s="35"/>
      <c r="I1954" s="29" t="str">
        <f aca="false">IF(G1954="","",G1954-H1954)</f>
        <v/>
      </c>
      <c r="J1954" s="36"/>
      <c r="K1954" s="37"/>
      <c r="L1954" s="33"/>
      <c r="M1954" s="29" t="str">
        <f aca="false">IF(G1954="","",I1954*K1954)</f>
        <v/>
      </c>
      <c r="N1954" s="32" t="str">
        <f aca="false">IF(G1954="","",IF(F1954="","Diğer",F1954))</f>
        <v/>
      </c>
    </row>
    <row r="1955" customFormat="false" ht="15" hidden="false" customHeight="false" outlineLevel="0" collapsed="false">
      <c r="A1955" s="33"/>
      <c r="B1955" s="34"/>
      <c r="C1955" s="33"/>
      <c r="D1955" s="33"/>
      <c r="E1955" s="33"/>
      <c r="F1955" s="33"/>
      <c r="G1955" s="35"/>
      <c r="H1955" s="35"/>
      <c r="I1955" s="29" t="str">
        <f aca="false">IF(G1955="","",G1955-H1955)</f>
        <v/>
      </c>
      <c r="J1955" s="36"/>
      <c r="K1955" s="37"/>
      <c r="L1955" s="33"/>
      <c r="M1955" s="29" t="str">
        <f aca="false">IF(G1955="","",I1955*K1955)</f>
        <v/>
      </c>
      <c r="N1955" s="32" t="str">
        <f aca="false">IF(G1955="","",IF(F1955="","Diğer",F1955))</f>
        <v/>
      </c>
    </row>
    <row r="1956" customFormat="false" ht="15" hidden="false" customHeight="false" outlineLevel="0" collapsed="false">
      <c r="A1956" s="33"/>
      <c r="B1956" s="34"/>
      <c r="C1956" s="33"/>
      <c r="D1956" s="33"/>
      <c r="E1956" s="33"/>
      <c r="F1956" s="33"/>
      <c r="G1956" s="35"/>
      <c r="H1956" s="35"/>
      <c r="I1956" s="29" t="str">
        <f aca="false">IF(G1956="","",G1956-H1956)</f>
        <v/>
      </c>
      <c r="J1956" s="36"/>
      <c r="K1956" s="37"/>
      <c r="L1956" s="33"/>
      <c r="M1956" s="29" t="str">
        <f aca="false">IF(G1956="","",I1956*K1956)</f>
        <v/>
      </c>
      <c r="N1956" s="32" t="str">
        <f aca="false">IF(G1956="","",IF(F1956="","Diğer",F1956))</f>
        <v/>
      </c>
    </row>
    <row r="1957" customFormat="false" ht="15" hidden="false" customHeight="false" outlineLevel="0" collapsed="false">
      <c r="A1957" s="33"/>
      <c r="B1957" s="34"/>
      <c r="C1957" s="33"/>
      <c r="D1957" s="33"/>
      <c r="E1957" s="33"/>
      <c r="F1957" s="33"/>
      <c r="G1957" s="35"/>
      <c r="H1957" s="35"/>
      <c r="I1957" s="29" t="str">
        <f aca="false">IF(G1957="","",G1957-H1957)</f>
        <v/>
      </c>
      <c r="J1957" s="36"/>
      <c r="K1957" s="37"/>
      <c r="L1957" s="33"/>
      <c r="M1957" s="29" t="str">
        <f aca="false">IF(G1957="","",I1957*K1957)</f>
        <v/>
      </c>
      <c r="N1957" s="32" t="str">
        <f aca="false">IF(G1957="","",IF(F1957="","Diğer",F1957))</f>
        <v/>
      </c>
    </row>
    <row r="1958" customFormat="false" ht="15" hidden="false" customHeight="false" outlineLevel="0" collapsed="false">
      <c r="A1958" s="33"/>
      <c r="B1958" s="34"/>
      <c r="C1958" s="33"/>
      <c r="D1958" s="33"/>
      <c r="E1958" s="33"/>
      <c r="F1958" s="33"/>
      <c r="G1958" s="35"/>
      <c r="H1958" s="35"/>
      <c r="I1958" s="29" t="str">
        <f aca="false">IF(G1958="","",G1958-H1958)</f>
        <v/>
      </c>
      <c r="J1958" s="36"/>
      <c r="K1958" s="37"/>
      <c r="L1958" s="33"/>
      <c r="M1958" s="29" t="str">
        <f aca="false">IF(G1958="","",I1958*K1958)</f>
        <v/>
      </c>
      <c r="N1958" s="32" t="str">
        <f aca="false">IF(G1958="","",IF(F1958="","Diğer",F1958))</f>
        <v/>
      </c>
    </row>
    <row r="1959" customFormat="false" ht="15" hidden="false" customHeight="false" outlineLevel="0" collapsed="false">
      <c r="A1959" s="33"/>
      <c r="B1959" s="34"/>
      <c r="C1959" s="33"/>
      <c r="D1959" s="33"/>
      <c r="E1959" s="33"/>
      <c r="F1959" s="33"/>
      <c r="G1959" s="35"/>
      <c r="H1959" s="35"/>
      <c r="I1959" s="29" t="str">
        <f aca="false">IF(G1959="","",G1959-H1959)</f>
        <v/>
      </c>
      <c r="J1959" s="36"/>
      <c r="K1959" s="37"/>
      <c r="L1959" s="33"/>
      <c r="M1959" s="29" t="str">
        <f aca="false">IF(G1959="","",I1959*K1959)</f>
        <v/>
      </c>
      <c r="N1959" s="32" t="str">
        <f aca="false">IF(G1959="","",IF(F1959="","Diğer",F1959))</f>
        <v/>
      </c>
    </row>
    <row r="1960" customFormat="false" ht="15" hidden="false" customHeight="false" outlineLevel="0" collapsed="false">
      <c r="A1960" s="33"/>
      <c r="B1960" s="34"/>
      <c r="C1960" s="33"/>
      <c r="D1960" s="33"/>
      <c r="E1960" s="33"/>
      <c r="F1960" s="33"/>
      <c r="G1960" s="35"/>
      <c r="H1960" s="35"/>
      <c r="I1960" s="29" t="str">
        <f aca="false">IF(G1960="","",G1960-H1960)</f>
        <v/>
      </c>
      <c r="J1960" s="36"/>
      <c r="K1960" s="37"/>
      <c r="L1960" s="33"/>
      <c r="M1960" s="29" t="str">
        <f aca="false">IF(G1960="","",I1960*K1960)</f>
        <v/>
      </c>
      <c r="N1960" s="32" t="str">
        <f aca="false">IF(G1960="","",IF(F1960="","Diğer",F1960))</f>
        <v/>
      </c>
    </row>
    <row r="1961" customFormat="false" ht="15" hidden="false" customHeight="false" outlineLevel="0" collapsed="false">
      <c r="A1961" s="33"/>
      <c r="B1961" s="34"/>
      <c r="C1961" s="33"/>
      <c r="D1961" s="33"/>
      <c r="E1961" s="33"/>
      <c r="F1961" s="33"/>
      <c r="G1961" s="35"/>
      <c r="H1961" s="35"/>
      <c r="I1961" s="29" t="str">
        <f aca="false">IF(G1961="","",G1961-H1961)</f>
        <v/>
      </c>
      <c r="J1961" s="36"/>
      <c r="K1961" s="37"/>
      <c r="L1961" s="33"/>
      <c r="M1961" s="29" t="str">
        <f aca="false">IF(G1961="","",I1961*K1961)</f>
        <v/>
      </c>
      <c r="N1961" s="32" t="str">
        <f aca="false">IF(G1961="","",IF(F1961="","Diğer",F1961))</f>
        <v/>
      </c>
    </row>
    <row r="1962" customFormat="false" ht="15" hidden="false" customHeight="false" outlineLevel="0" collapsed="false">
      <c r="A1962" s="33"/>
      <c r="B1962" s="34"/>
      <c r="C1962" s="33"/>
      <c r="D1962" s="33"/>
      <c r="E1962" s="33"/>
      <c r="F1962" s="33"/>
      <c r="G1962" s="35"/>
      <c r="H1962" s="35"/>
      <c r="I1962" s="29" t="str">
        <f aca="false">IF(G1962="","",G1962-H1962)</f>
        <v/>
      </c>
      <c r="J1962" s="36"/>
      <c r="K1962" s="37"/>
      <c r="L1962" s="33"/>
      <c r="M1962" s="29" t="str">
        <f aca="false">IF(G1962="","",I1962*K1962)</f>
        <v/>
      </c>
      <c r="N1962" s="32" t="str">
        <f aca="false">IF(G1962="","",IF(F1962="","Diğer",F1962))</f>
        <v/>
      </c>
    </row>
    <row r="1963" customFormat="false" ht="15" hidden="false" customHeight="false" outlineLevel="0" collapsed="false">
      <c r="A1963" s="33"/>
      <c r="B1963" s="34"/>
      <c r="C1963" s="33"/>
      <c r="D1963" s="33"/>
      <c r="E1963" s="33"/>
      <c r="F1963" s="33"/>
      <c r="G1963" s="35"/>
      <c r="H1963" s="35"/>
      <c r="I1963" s="29" t="str">
        <f aca="false">IF(G1963="","",G1963-H1963)</f>
        <v/>
      </c>
      <c r="J1963" s="36"/>
      <c r="K1963" s="37"/>
      <c r="L1963" s="33"/>
      <c r="M1963" s="29" t="str">
        <f aca="false">IF(G1963="","",I1963*K1963)</f>
        <v/>
      </c>
      <c r="N1963" s="32" t="str">
        <f aca="false">IF(G1963="","",IF(F1963="","Diğer",F1963))</f>
        <v/>
      </c>
    </row>
    <row r="1964" customFormat="false" ht="15" hidden="false" customHeight="false" outlineLevel="0" collapsed="false">
      <c r="A1964" s="33"/>
      <c r="B1964" s="34"/>
      <c r="C1964" s="33"/>
      <c r="D1964" s="33"/>
      <c r="E1964" s="33"/>
      <c r="F1964" s="33"/>
      <c r="G1964" s="35"/>
      <c r="H1964" s="35"/>
      <c r="I1964" s="29" t="str">
        <f aca="false">IF(G1964="","",G1964-H1964)</f>
        <v/>
      </c>
      <c r="J1964" s="36"/>
      <c r="K1964" s="37"/>
      <c r="L1964" s="33"/>
      <c r="M1964" s="29" t="str">
        <f aca="false">IF(G1964="","",I1964*K1964)</f>
        <v/>
      </c>
      <c r="N1964" s="32" t="str">
        <f aca="false">IF(G1964="","",IF(F1964="","Diğer",F1964))</f>
        <v/>
      </c>
    </row>
    <row r="1965" customFormat="false" ht="15" hidden="false" customHeight="false" outlineLevel="0" collapsed="false">
      <c r="A1965" s="33"/>
      <c r="B1965" s="34"/>
      <c r="C1965" s="33"/>
      <c r="D1965" s="33"/>
      <c r="E1965" s="33"/>
      <c r="F1965" s="33"/>
      <c r="G1965" s="35"/>
      <c r="H1965" s="35"/>
      <c r="I1965" s="29" t="str">
        <f aca="false">IF(G1965="","",G1965-H1965)</f>
        <v/>
      </c>
      <c r="J1965" s="36"/>
      <c r="K1965" s="37"/>
      <c r="L1965" s="33"/>
      <c r="M1965" s="29" t="str">
        <f aca="false">IF(G1965="","",I1965*K1965)</f>
        <v/>
      </c>
      <c r="N1965" s="32" t="str">
        <f aca="false">IF(G1965="","",IF(F1965="","Diğer",F1965))</f>
        <v/>
      </c>
    </row>
    <row r="1966" customFormat="false" ht="15" hidden="false" customHeight="false" outlineLevel="0" collapsed="false">
      <c r="A1966" s="33"/>
      <c r="B1966" s="34"/>
      <c r="C1966" s="33"/>
      <c r="D1966" s="33"/>
      <c r="E1966" s="33"/>
      <c r="F1966" s="33"/>
      <c r="G1966" s="35"/>
      <c r="H1966" s="35"/>
      <c r="I1966" s="29" t="str">
        <f aca="false">IF(G1966="","",G1966-H1966)</f>
        <v/>
      </c>
      <c r="J1966" s="36"/>
      <c r="K1966" s="37"/>
      <c r="L1966" s="33"/>
      <c r="M1966" s="29" t="str">
        <f aca="false">IF(G1966="","",I1966*K1966)</f>
        <v/>
      </c>
      <c r="N1966" s="32" t="str">
        <f aca="false">IF(G1966="","",IF(F1966="","Diğer",F1966))</f>
        <v/>
      </c>
    </row>
    <row r="1967" customFormat="false" ht="15" hidden="false" customHeight="false" outlineLevel="0" collapsed="false">
      <c r="A1967" s="33"/>
      <c r="B1967" s="34"/>
      <c r="C1967" s="33"/>
      <c r="D1967" s="33"/>
      <c r="E1967" s="33"/>
      <c r="F1967" s="33"/>
      <c r="G1967" s="35"/>
      <c r="H1967" s="35"/>
      <c r="I1967" s="29" t="str">
        <f aca="false">IF(G1967="","",G1967-H1967)</f>
        <v/>
      </c>
      <c r="J1967" s="36"/>
      <c r="K1967" s="37"/>
      <c r="L1967" s="33"/>
      <c r="M1967" s="29" t="str">
        <f aca="false">IF(G1967="","",I1967*K1967)</f>
        <v/>
      </c>
      <c r="N1967" s="32" t="str">
        <f aca="false">IF(G1967="","",IF(F1967="","Diğer",F1967))</f>
        <v/>
      </c>
    </row>
    <row r="1968" customFormat="false" ht="15" hidden="false" customHeight="false" outlineLevel="0" collapsed="false">
      <c r="A1968" s="33"/>
      <c r="B1968" s="34"/>
      <c r="C1968" s="33"/>
      <c r="D1968" s="33"/>
      <c r="E1968" s="33"/>
      <c r="F1968" s="33"/>
      <c r="G1968" s="35"/>
      <c r="H1968" s="35"/>
      <c r="I1968" s="29" t="str">
        <f aca="false">IF(G1968="","",G1968-H1968)</f>
        <v/>
      </c>
      <c r="J1968" s="36"/>
      <c r="K1968" s="37"/>
      <c r="L1968" s="33"/>
      <c r="M1968" s="29" t="str">
        <f aca="false">IF(G1968="","",I1968*K1968)</f>
        <v/>
      </c>
      <c r="N1968" s="32" t="str">
        <f aca="false">IF(G1968="","",IF(F1968="","Diğer",F1968))</f>
        <v/>
      </c>
    </row>
    <row r="1969" customFormat="false" ht="15" hidden="false" customHeight="false" outlineLevel="0" collapsed="false">
      <c r="A1969" s="33"/>
      <c r="B1969" s="34"/>
      <c r="C1969" s="33"/>
      <c r="D1969" s="33"/>
      <c r="E1969" s="33"/>
      <c r="F1969" s="33"/>
      <c r="G1969" s="35"/>
      <c r="H1969" s="35"/>
      <c r="I1969" s="29" t="str">
        <f aca="false">IF(G1969="","",G1969-H1969)</f>
        <v/>
      </c>
      <c r="J1969" s="36"/>
      <c r="K1969" s="37"/>
      <c r="L1969" s="33"/>
      <c r="M1969" s="29" t="str">
        <f aca="false">IF(G1969="","",I1969*K1969)</f>
        <v/>
      </c>
      <c r="N1969" s="32" t="str">
        <f aca="false">IF(G1969="","",IF(F1969="","Diğer",F1969))</f>
        <v/>
      </c>
    </row>
    <row r="1970" customFormat="false" ht="15" hidden="false" customHeight="false" outlineLevel="0" collapsed="false">
      <c r="A1970" s="33"/>
      <c r="B1970" s="34"/>
      <c r="C1970" s="33"/>
      <c r="D1970" s="33"/>
      <c r="E1970" s="33"/>
      <c r="F1970" s="33"/>
      <c r="G1970" s="35"/>
      <c r="H1970" s="35"/>
      <c r="I1970" s="29" t="str">
        <f aca="false">IF(G1970="","",G1970-H1970)</f>
        <v/>
      </c>
      <c r="J1970" s="36"/>
      <c r="K1970" s="37"/>
      <c r="L1970" s="33"/>
      <c r="M1970" s="29" t="str">
        <f aca="false">IF(G1970="","",I1970*K1970)</f>
        <v/>
      </c>
      <c r="N1970" s="32" t="str">
        <f aca="false">IF(G1970="","",IF(F1970="","Diğer",F1970))</f>
        <v/>
      </c>
    </row>
    <row r="1971" customFormat="false" ht="15" hidden="false" customHeight="false" outlineLevel="0" collapsed="false">
      <c r="A1971" s="33"/>
      <c r="B1971" s="34"/>
      <c r="C1971" s="33"/>
      <c r="D1971" s="33"/>
      <c r="E1971" s="33"/>
      <c r="F1971" s="33"/>
      <c r="G1971" s="35"/>
      <c r="H1971" s="35"/>
      <c r="I1971" s="29" t="str">
        <f aca="false">IF(G1971="","",G1971-H1971)</f>
        <v/>
      </c>
      <c r="J1971" s="36"/>
      <c r="K1971" s="37"/>
      <c r="L1971" s="33"/>
      <c r="M1971" s="29" t="str">
        <f aca="false">IF(G1971="","",I1971*K1971)</f>
        <v/>
      </c>
      <c r="N1971" s="32" t="str">
        <f aca="false">IF(G1971="","",IF(F1971="","Diğer",F1971))</f>
        <v/>
      </c>
    </row>
    <row r="1972" customFormat="false" ht="15" hidden="false" customHeight="false" outlineLevel="0" collapsed="false">
      <c r="A1972" s="33"/>
      <c r="B1972" s="34"/>
      <c r="C1972" s="33"/>
      <c r="D1972" s="33"/>
      <c r="E1972" s="33"/>
      <c r="F1972" s="33"/>
      <c r="G1972" s="35"/>
      <c r="H1972" s="35"/>
      <c r="I1972" s="29" t="str">
        <f aca="false">IF(G1972="","",G1972-H1972)</f>
        <v/>
      </c>
      <c r="J1972" s="36"/>
      <c r="K1972" s="37"/>
      <c r="L1972" s="33"/>
      <c r="M1972" s="29" t="str">
        <f aca="false">IF(G1972="","",I1972*K1972)</f>
        <v/>
      </c>
      <c r="N1972" s="32" t="str">
        <f aca="false">IF(G1972="","",IF(F1972="","Diğer",F1972))</f>
        <v/>
      </c>
    </row>
    <row r="1973" customFormat="false" ht="15" hidden="false" customHeight="false" outlineLevel="0" collapsed="false">
      <c r="A1973" s="33"/>
      <c r="B1973" s="34"/>
      <c r="C1973" s="33"/>
      <c r="D1973" s="33"/>
      <c r="E1973" s="33"/>
      <c r="F1973" s="33"/>
      <c r="G1973" s="35"/>
      <c r="H1973" s="35"/>
      <c r="I1973" s="29" t="str">
        <f aca="false">IF(G1973="","",G1973-H1973)</f>
        <v/>
      </c>
      <c r="J1973" s="36"/>
      <c r="K1973" s="37"/>
      <c r="L1973" s="33"/>
      <c r="M1973" s="29" t="str">
        <f aca="false">IF(G1973="","",I1973*K1973)</f>
        <v/>
      </c>
      <c r="N1973" s="32" t="str">
        <f aca="false">IF(G1973="","",IF(F1973="","Diğer",F1973))</f>
        <v/>
      </c>
    </row>
    <row r="1974" customFormat="false" ht="15" hidden="false" customHeight="false" outlineLevel="0" collapsed="false">
      <c r="A1974" s="33"/>
      <c r="B1974" s="34"/>
      <c r="C1974" s="33"/>
      <c r="D1974" s="33"/>
      <c r="E1974" s="33"/>
      <c r="F1974" s="33"/>
      <c r="G1974" s="35"/>
      <c r="H1974" s="35"/>
      <c r="I1974" s="29" t="str">
        <f aca="false">IF(G1974="","",G1974-H1974)</f>
        <v/>
      </c>
      <c r="J1974" s="36"/>
      <c r="K1974" s="37"/>
      <c r="L1974" s="33"/>
      <c r="M1974" s="29" t="str">
        <f aca="false">IF(G1974="","",I1974*K1974)</f>
        <v/>
      </c>
      <c r="N1974" s="32" t="str">
        <f aca="false">IF(G1974="","",IF(F1974="","Diğer",F1974))</f>
        <v/>
      </c>
    </row>
    <row r="1975" customFormat="false" ht="15" hidden="false" customHeight="false" outlineLevel="0" collapsed="false">
      <c r="A1975" s="33"/>
      <c r="B1975" s="34"/>
      <c r="C1975" s="33"/>
      <c r="D1975" s="33"/>
      <c r="E1975" s="33"/>
      <c r="F1975" s="33"/>
      <c r="G1975" s="35"/>
      <c r="H1975" s="35"/>
      <c r="I1975" s="29" t="str">
        <f aca="false">IF(G1975="","",G1975-H1975)</f>
        <v/>
      </c>
      <c r="J1975" s="36"/>
      <c r="K1975" s="37"/>
      <c r="L1975" s="33"/>
      <c r="M1975" s="29" t="str">
        <f aca="false">IF(G1975="","",I1975*K1975)</f>
        <v/>
      </c>
      <c r="N1975" s="32" t="str">
        <f aca="false">IF(G1975="","",IF(F1975="","Diğer",F1975))</f>
        <v/>
      </c>
    </row>
    <row r="1976" customFormat="false" ht="15" hidden="false" customHeight="false" outlineLevel="0" collapsed="false">
      <c r="A1976" s="33"/>
      <c r="B1976" s="34"/>
      <c r="C1976" s="33"/>
      <c r="D1976" s="33"/>
      <c r="E1976" s="33"/>
      <c r="F1976" s="33"/>
      <c r="G1976" s="35"/>
      <c r="H1976" s="35"/>
      <c r="I1976" s="29" t="str">
        <f aca="false">IF(G1976="","",G1976-H1976)</f>
        <v/>
      </c>
      <c r="J1976" s="36"/>
      <c r="K1976" s="37"/>
      <c r="L1976" s="33"/>
      <c r="M1976" s="29" t="str">
        <f aca="false">IF(G1976="","",I1976*K1976)</f>
        <v/>
      </c>
      <c r="N1976" s="32" t="str">
        <f aca="false">IF(G1976="","",IF(F1976="","Diğer",F1976))</f>
        <v/>
      </c>
    </row>
    <row r="1977" customFormat="false" ht="15" hidden="false" customHeight="false" outlineLevel="0" collapsed="false">
      <c r="A1977" s="33"/>
      <c r="B1977" s="34"/>
      <c r="C1977" s="33"/>
      <c r="D1977" s="33"/>
      <c r="E1977" s="33"/>
      <c r="F1977" s="33"/>
      <c r="G1977" s="35"/>
      <c r="H1977" s="35"/>
      <c r="I1977" s="29" t="str">
        <f aca="false">IF(G1977="","",G1977-H1977)</f>
        <v/>
      </c>
      <c r="J1977" s="36"/>
      <c r="K1977" s="37"/>
      <c r="L1977" s="33"/>
      <c r="M1977" s="29" t="str">
        <f aca="false">IF(G1977="","",I1977*K1977)</f>
        <v/>
      </c>
      <c r="N1977" s="32" t="str">
        <f aca="false">IF(G1977="","",IF(F1977="","Diğer",F1977))</f>
        <v/>
      </c>
    </row>
    <row r="1978" customFormat="false" ht="15" hidden="false" customHeight="false" outlineLevel="0" collapsed="false">
      <c r="A1978" s="33"/>
      <c r="B1978" s="34"/>
      <c r="C1978" s="33"/>
      <c r="D1978" s="33"/>
      <c r="E1978" s="33"/>
      <c r="F1978" s="33"/>
      <c r="G1978" s="35"/>
      <c r="H1978" s="35"/>
      <c r="I1978" s="29" t="str">
        <f aca="false">IF(G1978="","",G1978-H1978)</f>
        <v/>
      </c>
      <c r="J1978" s="36"/>
      <c r="K1978" s="37"/>
      <c r="L1978" s="33"/>
      <c r="M1978" s="29" t="str">
        <f aca="false">IF(G1978="","",I1978*K1978)</f>
        <v/>
      </c>
      <c r="N1978" s="32" t="str">
        <f aca="false">IF(G1978="","",IF(F1978="","Diğer",F1978))</f>
        <v/>
      </c>
    </row>
    <row r="1979" customFormat="false" ht="15" hidden="false" customHeight="false" outlineLevel="0" collapsed="false">
      <c r="A1979" s="33"/>
      <c r="B1979" s="34"/>
      <c r="C1979" s="33"/>
      <c r="D1979" s="33"/>
      <c r="E1979" s="33"/>
      <c r="F1979" s="33"/>
      <c r="G1979" s="35"/>
      <c r="H1979" s="35"/>
      <c r="I1979" s="29" t="str">
        <f aca="false">IF(G1979="","",G1979-H1979)</f>
        <v/>
      </c>
      <c r="J1979" s="36"/>
      <c r="K1979" s="37"/>
      <c r="L1979" s="33"/>
      <c r="M1979" s="29" t="str">
        <f aca="false">IF(G1979="","",I1979*K1979)</f>
        <v/>
      </c>
      <c r="N1979" s="32" t="str">
        <f aca="false">IF(G1979="","",IF(F1979="","Diğer",F1979))</f>
        <v/>
      </c>
    </row>
    <row r="1980" customFormat="false" ht="15" hidden="false" customHeight="false" outlineLevel="0" collapsed="false">
      <c r="A1980" s="33"/>
      <c r="B1980" s="34"/>
      <c r="C1980" s="33"/>
      <c r="D1980" s="33"/>
      <c r="E1980" s="33"/>
      <c r="F1980" s="33"/>
      <c r="G1980" s="35"/>
      <c r="H1980" s="35"/>
      <c r="I1980" s="29" t="str">
        <f aca="false">IF(G1980="","",G1980-H1980)</f>
        <v/>
      </c>
      <c r="J1980" s="36"/>
      <c r="K1980" s="37"/>
      <c r="L1980" s="33"/>
      <c r="M1980" s="29" t="str">
        <f aca="false">IF(G1980="","",I1980*K1980)</f>
        <v/>
      </c>
      <c r="N1980" s="32" t="str">
        <f aca="false">IF(G1980="","",IF(F1980="","Diğer",F1980))</f>
        <v/>
      </c>
    </row>
    <row r="1981" customFormat="false" ht="15" hidden="false" customHeight="false" outlineLevel="0" collapsed="false">
      <c r="A1981" s="33"/>
      <c r="B1981" s="34"/>
      <c r="C1981" s="33"/>
      <c r="D1981" s="33"/>
      <c r="E1981" s="33"/>
      <c r="F1981" s="33"/>
      <c r="G1981" s="35"/>
      <c r="H1981" s="35"/>
      <c r="I1981" s="29" t="str">
        <f aca="false">IF(G1981="","",G1981-H1981)</f>
        <v/>
      </c>
      <c r="J1981" s="36"/>
      <c r="K1981" s="37"/>
      <c r="L1981" s="33"/>
      <c r="M1981" s="29" t="str">
        <f aca="false">IF(G1981="","",I1981*K1981)</f>
        <v/>
      </c>
      <c r="N1981" s="32" t="str">
        <f aca="false">IF(G1981="","",IF(F1981="","Diğer",F1981))</f>
        <v/>
      </c>
    </row>
    <row r="1982" customFormat="false" ht="15" hidden="false" customHeight="false" outlineLevel="0" collapsed="false">
      <c r="A1982" s="33"/>
      <c r="B1982" s="34"/>
      <c r="C1982" s="33"/>
      <c r="D1982" s="33"/>
      <c r="E1982" s="33"/>
      <c r="F1982" s="33"/>
      <c r="G1982" s="35"/>
      <c r="H1982" s="35"/>
      <c r="I1982" s="29" t="str">
        <f aca="false">IF(G1982="","",G1982-H1982)</f>
        <v/>
      </c>
      <c r="J1982" s="36"/>
      <c r="K1982" s="37"/>
      <c r="L1982" s="33"/>
      <c r="M1982" s="29" t="str">
        <f aca="false">IF(G1982="","",I1982*K1982)</f>
        <v/>
      </c>
      <c r="N1982" s="32" t="str">
        <f aca="false">IF(G1982="","",IF(F1982="","Diğer",F1982))</f>
        <v/>
      </c>
    </row>
    <row r="1983" customFormat="false" ht="15" hidden="false" customHeight="false" outlineLevel="0" collapsed="false">
      <c r="A1983" s="33"/>
      <c r="B1983" s="34"/>
      <c r="C1983" s="33"/>
      <c r="D1983" s="33"/>
      <c r="E1983" s="33"/>
      <c r="F1983" s="33"/>
      <c r="G1983" s="35"/>
      <c r="H1983" s="35"/>
      <c r="I1983" s="29" t="str">
        <f aca="false">IF(G1983="","",G1983-H1983)</f>
        <v/>
      </c>
      <c r="J1983" s="36"/>
      <c r="K1983" s="37"/>
      <c r="L1983" s="33"/>
      <c r="M1983" s="29" t="str">
        <f aca="false">IF(G1983="","",I1983*K1983)</f>
        <v/>
      </c>
      <c r="N1983" s="32" t="str">
        <f aca="false">IF(G1983="","",IF(F1983="","Diğer",F1983))</f>
        <v/>
      </c>
    </row>
    <row r="1984" customFormat="false" ht="15" hidden="false" customHeight="false" outlineLevel="0" collapsed="false">
      <c r="A1984" s="33"/>
      <c r="B1984" s="34"/>
      <c r="C1984" s="33"/>
      <c r="D1984" s="33"/>
      <c r="E1984" s="33"/>
      <c r="F1984" s="33"/>
      <c r="G1984" s="35"/>
      <c r="H1984" s="35"/>
      <c r="I1984" s="29" t="str">
        <f aca="false">IF(G1984="","",G1984-H1984)</f>
        <v/>
      </c>
      <c r="J1984" s="36"/>
      <c r="K1984" s="37"/>
      <c r="L1984" s="33"/>
      <c r="M1984" s="29" t="str">
        <f aca="false">IF(G1984="","",I1984*K1984)</f>
        <v/>
      </c>
      <c r="N1984" s="32" t="str">
        <f aca="false">IF(G1984="","",IF(F1984="","Diğer",F1984))</f>
        <v/>
      </c>
    </row>
    <row r="1985" customFormat="false" ht="15" hidden="false" customHeight="false" outlineLevel="0" collapsed="false">
      <c r="A1985" s="33"/>
      <c r="B1985" s="34"/>
      <c r="C1985" s="33"/>
      <c r="D1985" s="33"/>
      <c r="E1985" s="33"/>
      <c r="F1985" s="33"/>
      <c r="G1985" s="35"/>
      <c r="H1985" s="35"/>
      <c r="I1985" s="29" t="str">
        <f aca="false">IF(G1985="","",G1985-H1985)</f>
        <v/>
      </c>
      <c r="J1985" s="36"/>
      <c r="K1985" s="37"/>
      <c r="L1985" s="33"/>
      <c r="M1985" s="29" t="str">
        <f aca="false">IF(G1985="","",I1985*K1985)</f>
        <v/>
      </c>
      <c r="N1985" s="32" t="str">
        <f aca="false">IF(G1985="","",IF(F1985="","Diğer",F1985))</f>
        <v/>
      </c>
    </row>
    <row r="1986" customFormat="false" ht="15" hidden="false" customHeight="false" outlineLevel="0" collapsed="false">
      <c r="A1986" s="33"/>
      <c r="B1986" s="34"/>
      <c r="C1986" s="33"/>
      <c r="D1986" s="33"/>
      <c r="E1986" s="33"/>
      <c r="F1986" s="33"/>
      <c r="G1986" s="35"/>
      <c r="H1986" s="35"/>
      <c r="I1986" s="29" t="str">
        <f aca="false">IF(G1986="","",G1986-H1986)</f>
        <v/>
      </c>
      <c r="J1986" s="36"/>
      <c r="K1986" s="37"/>
      <c r="L1986" s="33"/>
      <c r="M1986" s="29" t="str">
        <f aca="false">IF(G1986="","",I1986*K1986)</f>
        <v/>
      </c>
      <c r="N1986" s="32" t="str">
        <f aca="false">IF(G1986="","",IF(F1986="","Diğer",F1986))</f>
        <v/>
      </c>
    </row>
    <row r="1987" customFormat="false" ht="15" hidden="false" customHeight="false" outlineLevel="0" collapsed="false">
      <c r="A1987" s="33"/>
      <c r="B1987" s="34"/>
      <c r="C1987" s="33"/>
      <c r="D1987" s="33"/>
      <c r="E1987" s="33"/>
      <c r="F1987" s="33"/>
      <c r="G1987" s="35"/>
      <c r="H1987" s="35"/>
      <c r="I1987" s="29" t="str">
        <f aca="false">IF(G1987="","",G1987-H1987)</f>
        <v/>
      </c>
      <c r="J1987" s="36"/>
      <c r="K1987" s="37"/>
      <c r="L1987" s="33"/>
      <c r="M1987" s="29" t="str">
        <f aca="false">IF(G1987="","",I1987*K1987)</f>
        <v/>
      </c>
      <c r="N1987" s="32" t="str">
        <f aca="false">IF(G1987="","",IF(F1987="","Diğer",F1987))</f>
        <v/>
      </c>
    </row>
    <row r="1988" customFormat="false" ht="15" hidden="false" customHeight="false" outlineLevel="0" collapsed="false">
      <c r="A1988" s="33"/>
      <c r="B1988" s="34"/>
      <c r="C1988" s="33"/>
      <c r="D1988" s="33"/>
      <c r="E1988" s="33"/>
      <c r="F1988" s="33"/>
      <c r="G1988" s="35"/>
      <c r="H1988" s="35"/>
      <c r="I1988" s="29" t="str">
        <f aca="false">IF(G1988="","",G1988-H1988)</f>
        <v/>
      </c>
      <c r="J1988" s="36"/>
      <c r="K1988" s="37"/>
      <c r="L1988" s="33"/>
      <c r="M1988" s="29" t="str">
        <f aca="false">IF(G1988="","",I1988*K1988)</f>
        <v/>
      </c>
      <c r="N1988" s="32" t="str">
        <f aca="false">IF(G1988="","",IF(F1988="","Diğer",F1988))</f>
        <v/>
      </c>
    </row>
    <row r="1989" customFormat="false" ht="15" hidden="false" customHeight="false" outlineLevel="0" collapsed="false">
      <c r="A1989" s="33"/>
      <c r="B1989" s="34"/>
      <c r="C1989" s="33"/>
      <c r="D1989" s="33"/>
      <c r="E1989" s="33"/>
      <c r="F1989" s="33"/>
      <c r="G1989" s="35"/>
      <c r="H1989" s="35"/>
      <c r="I1989" s="29" t="str">
        <f aca="false">IF(G1989="","",G1989-H1989)</f>
        <v/>
      </c>
      <c r="J1989" s="36"/>
      <c r="K1989" s="37"/>
      <c r="L1989" s="33"/>
      <c r="M1989" s="29" t="str">
        <f aca="false">IF(G1989="","",I1989*K1989)</f>
        <v/>
      </c>
      <c r="N1989" s="32" t="str">
        <f aca="false">IF(G1989="","",IF(F1989="","Diğer",F1989))</f>
        <v/>
      </c>
    </row>
    <row r="1990" customFormat="false" ht="15" hidden="false" customHeight="false" outlineLevel="0" collapsed="false">
      <c r="A1990" s="33"/>
      <c r="B1990" s="34"/>
      <c r="C1990" s="33"/>
      <c r="D1990" s="33"/>
      <c r="E1990" s="33"/>
      <c r="F1990" s="33"/>
      <c r="G1990" s="35"/>
      <c r="H1990" s="35"/>
      <c r="I1990" s="29" t="str">
        <f aca="false">IF(G1990="","",G1990-H1990)</f>
        <v/>
      </c>
      <c r="J1990" s="36"/>
      <c r="K1990" s="37"/>
      <c r="L1990" s="33"/>
      <c r="M1990" s="29" t="str">
        <f aca="false">IF(G1990="","",I1990*K1990)</f>
        <v/>
      </c>
      <c r="N1990" s="32" t="str">
        <f aca="false">IF(G1990="","",IF(F1990="","Diğer",F1990))</f>
        <v/>
      </c>
    </row>
    <row r="1991" customFormat="false" ht="15" hidden="false" customHeight="false" outlineLevel="0" collapsed="false">
      <c r="A1991" s="33"/>
      <c r="B1991" s="34"/>
      <c r="C1991" s="33"/>
      <c r="D1991" s="33"/>
      <c r="E1991" s="33"/>
      <c r="F1991" s="33"/>
      <c r="G1991" s="35"/>
      <c r="H1991" s="35"/>
      <c r="I1991" s="29" t="str">
        <f aca="false">IF(G1991="","",G1991-H1991)</f>
        <v/>
      </c>
      <c r="J1991" s="36"/>
      <c r="K1991" s="37"/>
      <c r="L1991" s="33"/>
      <c r="M1991" s="29" t="str">
        <f aca="false">IF(G1991="","",I1991*K1991)</f>
        <v/>
      </c>
      <c r="N1991" s="32" t="str">
        <f aca="false">IF(G1991="","",IF(F1991="","Diğer",F1991))</f>
        <v/>
      </c>
    </row>
    <row r="1992" customFormat="false" ht="15" hidden="false" customHeight="false" outlineLevel="0" collapsed="false">
      <c r="A1992" s="33"/>
      <c r="B1992" s="34"/>
      <c r="C1992" s="33"/>
      <c r="D1992" s="33"/>
      <c r="E1992" s="33"/>
      <c r="F1992" s="33"/>
      <c r="G1992" s="35"/>
      <c r="H1992" s="35"/>
      <c r="I1992" s="29" t="str">
        <f aca="false">IF(G1992="","",G1992-H1992)</f>
        <v/>
      </c>
      <c r="J1992" s="36"/>
      <c r="K1992" s="37"/>
      <c r="L1992" s="33"/>
      <c r="M1992" s="29" t="str">
        <f aca="false">IF(G1992="","",I1992*K1992)</f>
        <v/>
      </c>
      <c r="N1992" s="32" t="str">
        <f aca="false">IF(G1992="","",IF(F1992="","Diğer",F1992))</f>
        <v/>
      </c>
    </row>
    <row r="1993" customFormat="false" ht="15" hidden="false" customHeight="false" outlineLevel="0" collapsed="false">
      <c r="A1993" s="33"/>
      <c r="B1993" s="34"/>
      <c r="C1993" s="33"/>
      <c r="D1993" s="33"/>
      <c r="E1993" s="33"/>
      <c r="F1993" s="33"/>
      <c r="G1993" s="35"/>
      <c r="H1993" s="35"/>
      <c r="I1993" s="29" t="str">
        <f aca="false">IF(G1993="","",G1993-H1993)</f>
        <v/>
      </c>
      <c r="J1993" s="36"/>
      <c r="K1993" s="37"/>
      <c r="L1993" s="33"/>
      <c r="M1993" s="29" t="str">
        <f aca="false">IF(G1993="","",I1993*K1993)</f>
        <v/>
      </c>
      <c r="N1993" s="32" t="str">
        <f aca="false">IF(G1993="","",IF(F1993="","Diğer",F1993))</f>
        <v/>
      </c>
    </row>
    <row r="1994" customFormat="false" ht="15" hidden="false" customHeight="false" outlineLevel="0" collapsed="false">
      <c r="A1994" s="33"/>
      <c r="B1994" s="34"/>
      <c r="C1994" s="33"/>
      <c r="D1994" s="33"/>
      <c r="E1994" s="33"/>
      <c r="F1994" s="33"/>
      <c r="G1994" s="35"/>
      <c r="H1994" s="35"/>
      <c r="I1994" s="29" t="str">
        <f aca="false">IF(G1994="","",G1994-H1994)</f>
        <v/>
      </c>
      <c r="J1994" s="36"/>
      <c r="K1994" s="37"/>
      <c r="L1994" s="33"/>
      <c r="M1994" s="29" t="str">
        <f aca="false">IF(G1994="","",I1994*K1994)</f>
        <v/>
      </c>
      <c r="N1994" s="32" t="str">
        <f aca="false">IF(G1994="","",IF(F1994="","Diğer",F1994))</f>
        <v/>
      </c>
    </row>
    <row r="1995" customFormat="false" ht="15" hidden="false" customHeight="false" outlineLevel="0" collapsed="false">
      <c r="A1995" s="33"/>
      <c r="B1995" s="34"/>
      <c r="C1995" s="33"/>
      <c r="D1995" s="33"/>
      <c r="E1995" s="33"/>
      <c r="F1995" s="33"/>
      <c r="G1995" s="35"/>
      <c r="H1995" s="35"/>
      <c r="I1995" s="29" t="str">
        <f aca="false">IF(G1995="","",G1995-H1995)</f>
        <v/>
      </c>
      <c r="J1995" s="36"/>
      <c r="K1995" s="37"/>
      <c r="L1995" s="33"/>
      <c r="M1995" s="29" t="str">
        <f aca="false">IF(G1995="","",I1995*K1995)</f>
        <v/>
      </c>
      <c r="N1995" s="32" t="str">
        <f aca="false">IF(G1995="","",IF(F1995="","Diğer",F1995))</f>
        <v/>
      </c>
    </row>
    <row r="1996" customFormat="false" ht="15" hidden="false" customHeight="false" outlineLevel="0" collapsed="false">
      <c r="A1996" s="33"/>
      <c r="B1996" s="34"/>
      <c r="C1996" s="33"/>
      <c r="D1996" s="33"/>
      <c r="E1996" s="33"/>
      <c r="F1996" s="33"/>
      <c r="G1996" s="35"/>
      <c r="H1996" s="35"/>
      <c r="I1996" s="29" t="str">
        <f aca="false">IF(G1996="","",G1996-H1996)</f>
        <v/>
      </c>
      <c r="J1996" s="36"/>
      <c r="K1996" s="37"/>
      <c r="L1996" s="33"/>
      <c r="M1996" s="29" t="str">
        <f aca="false">IF(G1996="","",I1996*K1996)</f>
        <v/>
      </c>
      <c r="N1996" s="32" t="str">
        <f aca="false">IF(G1996="","",IF(F1996="","Diğer",F1996))</f>
        <v/>
      </c>
    </row>
    <row r="1997" customFormat="false" ht="15" hidden="false" customHeight="false" outlineLevel="0" collapsed="false">
      <c r="A1997" s="33"/>
      <c r="B1997" s="34"/>
      <c r="C1997" s="33"/>
      <c r="D1997" s="33"/>
      <c r="E1997" s="33"/>
      <c r="F1997" s="33"/>
      <c r="G1997" s="35"/>
      <c r="H1997" s="35"/>
      <c r="I1997" s="29" t="str">
        <f aca="false">IF(G1997="","",G1997-H1997)</f>
        <v/>
      </c>
      <c r="J1997" s="36"/>
      <c r="K1997" s="37"/>
      <c r="L1997" s="33"/>
      <c r="M1997" s="29" t="str">
        <f aca="false">IF(G1997="","",I1997*K1997)</f>
        <v/>
      </c>
      <c r="N1997" s="32" t="str">
        <f aca="false">IF(G1997="","",IF(F1997="","Diğer",F1997))</f>
        <v/>
      </c>
    </row>
    <row r="1998" customFormat="false" ht="15" hidden="false" customHeight="false" outlineLevel="0" collapsed="false">
      <c r="A1998" s="33"/>
      <c r="B1998" s="34"/>
      <c r="C1998" s="33"/>
      <c r="D1998" s="33"/>
      <c r="E1998" s="33"/>
      <c r="F1998" s="33"/>
      <c r="G1998" s="35"/>
      <c r="H1998" s="35"/>
      <c r="I1998" s="29" t="str">
        <f aca="false">IF(G1998="","",G1998-H1998)</f>
        <v/>
      </c>
      <c r="J1998" s="36"/>
      <c r="K1998" s="37"/>
      <c r="L1998" s="33"/>
      <c r="M1998" s="29" t="str">
        <f aca="false">IF(G1998="","",I1998*K1998)</f>
        <v/>
      </c>
      <c r="N1998" s="32" t="str">
        <f aca="false">IF(G1998="","",IF(F1998="","Diğer",F1998))</f>
        <v/>
      </c>
    </row>
    <row r="1999" customFormat="false" ht="15" hidden="false" customHeight="false" outlineLevel="0" collapsed="false">
      <c r="A1999" s="33"/>
      <c r="B1999" s="34"/>
      <c r="C1999" s="33"/>
      <c r="D1999" s="33"/>
      <c r="E1999" s="33"/>
      <c r="F1999" s="33"/>
      <c r="G1999" s="35"/>
      <c r="H1999" s="35"/>
      <c r="I1999" s="29" t="str">
        <f aca="false">IF(G1999="","",G1999-H1999)</f>
        <v/>
      </c>
      <c r="J1999" s="36"/>
      <c r="K1999" s="37"/>
      <c r="L1999" s="33"/>
      <c r="M1999" s="29" t="str">
        <f aca="false">IF(G1999="","",I1999*K1999)</f>
        <v/>
      </c>
      <c r="N1999" s="32" t="str">
        <f aca="false">IF(G1999="","",IF(F1999="","Diğer",F1999))</f>
        <v/>
      </c>
    </row>
    <row r="2000" customFormat="false" ht="15" hidden="false" customHeight="false" outlineLevel="0" collapsed="false">
      <c r="A2000" s="33"/>
      <c r="B2000" s="34"/>
      <c r="C2000" s="33"/>
      <c r="D2000" s="33"/>
      <c r="E2000" s="33"/>
      <c r="F2000" s="33"/>
      <c r="G2000" s="35"/>
      <c r="H2000" s="35"/>
      <c r="I2000" s="29" t="str">
        <f aca="false">IF(G2000="","",G2000-H2000)</f>
        <v/>
      </c>
      <c r="J2000" s="36"/>
      <c r="K2000" s="37"/>
      <c r="L2000" s="33"/>
      <c r="M2000" s="29" t="str">
        <f aca="false">IF(G2000="","",I2000*K2000)</f>
        <v/>
      </c>
      <c r="N2000" s="32" t="str">
        <f aca="false">IF(G2000="","",IF(F2000="","Diğer",F2000))</f>
        <v/>
      </c>
    </row>
    <row r="2001" customFormat="false" ht="15" hidden="false" customHeight="false" outlineLevel="0" collapsed="false">
      <c r="A2001" s="33"/>
      <c r="B2001" s="34"/>
      <c r="C2001" s="33"/>
      <c r="D2001" s="33"/>
      <c r="E2001" s="33"/>
      <c r="F2001" s="33"/>
      <c r="G2001" s="35"/>
      <c r="H2001" s="35"/>
      <c r="I2001" s="29" t="str">
        <f aca="false">IF(G2001="","",G2001-H2001)</f>
        <v/>
      </c>
      <c r="J2001" s="36"/>
      <c r="K2001" s="37"/>
      <c r="L2001" s="33"/>
      <c r="M2001" s="29" t="str">
        <f aca="false">IF(G2001="","",I2001*K2001)</f>
        <v/>
      </c>
      <c r="N2001" s="32" t="str">
        <f aca="false">IF(G2001="","",IF(F2001="","Diğer",F2001))</f>
        <v/>
      </c>
    </row>
    <row r="2002" customFormat="false" ht="15" hidden="false" customHeight="false" outlineLevel="0" collapsed="false">
      <c r="A2002" s="33"/>
      <c r="B2002" s="34"/>
      <c r="C2002" s="33"/>
      <c r="D2002" s="33"/>
      <c r="E2002" s="33"/>
      <c r="F2002" s="33"/>
      <c r="G2002" s="35"/>
      <c r="H2002" s="35"/>
      <c r="I2002" s="29" t="str">
        <f aca="false">IF(G2002="","",G2002-H2002)</f>
        <v/>
      </c>
      <c r="J2002" s="36"/>
      <c r="K2002" s="37"/>
      <c r="L2002" s="33"/>
      <c r="M2002" s="29" t="str">
        <f aca="false">IF(G2002="","",I2002*K2002)</f>
        <v/>
      </c>
      <c r="N2002" s="32" t="str">
        <f aca="false">IF(G2002="","",IF(F2002="","Diğer",F2002))</f>
        <v/>
      </c>
    </row>
    <row r="2003" customFormat="false" ht="15" hidden="false" customHeight="false" outlineLevel="0" collapsed="false">
      <c r="A2003" s="33"/>
      <c r="B2003" s="34"/>
      <c r="C2003" s="33"/>
      <c r="D2003" s="33"/>
      <c r="E2003" s="33"/>
      <c r="F2003" s="33"/>
      <c r="G2003" s="35"/>
      <c r="H2003" s="35"/>
      <c r="I2003" s="29" t="str">
        <f aca="false">IF(G2003="","",G2003-H2003)</f>
        <v/>
      </c>
      <c r="J2003" s="36"/>
      <c r="K2003" s="37"/>
      <c r="L2003" s="33"/>
      <c r="M2003" s="29" t="str">
        <f aca="false">IF(G2003="","",I2003*K2003)</f>
        <v/>
      </c>
      <c r="N2003" s="32" t="str">
        <f aca="false">IF(G2003="","",IF(F2003="","Diğer",F2003))</f>
        <v/>
      </c>
    </row>
    <row r="2004" customFormat="false" ht="15" hidden="false" customHeight="false" outlineLevel="0" collapsed="false">
      <c r="A2004" s="33"/>
      <c r="B2004" s="34"/>
      <c r="C2004" s="33"/>
      <c r="D2004" s="33"/>
      <c r="E2004" s="33"/>
      <c r="F2004" s="33"/>
      <c r="G2004" s="35"/>
      <c r="H2004" s="35"/>
      <c r="I2004" s="29" t="str">
        <f aca="false">IF(G2004="","",G2004-H2004)</f>
        <v/>
      </c>
      <c r="J2004" s="36"/>
      <c r="K2004" s="37"/>
      <c r="L2004" s="33"/>
      <c r="M2004" s="29" t="str">
        <f aca="false">IF(G2004="","",I2004*K2004)</f>
        <v/>
      </c>
      <c r="N2004" s="32" t="str">
        <f aca="false">IF(G2004="","",IF(F2004="","Diğer",F2004))</f>
        <v/>
      </c>
    </row>
    <row r="2005" customFormat="false" ht="15" hidden="false" customHeight="false" outlineLevel="0" collapsed="false">
      <c r="A2005" s="33"/>
      <c r="B2005" s="34"/>
      <c r="C2005" s="33"/>
      <c r="D2005" s="33"/>
      <c r="E2005" s="33"/>
      <c r="F2005" s="33"/>
      <c r="G2005" s="35"/>
      <c r="H2005" s="35"/>
      <c r="I2005" s="29" t="str">
        <f aca="false">IF(G2005="","",G2005-H2005)</f>
        <v/>
      </c>
      <c r="J2005" s="36"/>
      <c r="K2005" s="37"/>
      <c r="L2005" s="33"/>
      <c r="M2005" s="29" t="str">
        <f aca="false">IF(G2005="","",I2005*K2005)</f>
        <v/>
      </c>
      <c r="N2005" s="32" t="str">
        <f aca="false">IF(G2005="","",IF(F2005="","Diğer",F2005))</f>
        <v/>
      </c>
    </row>
    <row r="2006" customFormat="false" ht="15" hidden="false" customHeight="false" outlineLevel="0" collapsed="false">
      <c r="A2006" s="33"/>
      <c r="B2006" s="34"/>
      <c r="C2006" s="33"/>
      <c r="D2006" s="33"/>
      <c r="E2006" s="33"/>
      <c r="F2006" s="33"/>
      <c r="G2006" s="35"/>
      <c r="H2006" s="35"/>
      <c r="I2006" s="29" t="str">
        <f aca="false">IF(G2006="","",G2006-H2006)</f>
        <v/>
      </c>
      <c r="J2006" s="36"/>
      <c r="K2006" s="37"/>
      <c r="L2006" s="33"/>
      <c r="M2006" s="29" t="str">
        <f aca="false">IF(G2006="","",I2006*K2006)</f>
        <v/>
      </c>
      <c r="N2006" s="32" t="str">
        <f aca="false">IF(G2006="","",IF(F2006="","Diğer",F2006))</f>
        <v/>
      </c>
    </row>
    <row r="2007" customFormat="false" ht="15" hidden="false" customHeight="false" outlineLevel="0" collapsed="false">
      <c r="A2007" s="33"/>
      <c r="B2007" s="34"/>
      <c r="C2007" s="33"/>
      <c r="D2007" s="33"/>
      <c r="E2007" s="33"/>
      <c r="F2007" s="33"/>
      <c r="G2007" s="35"/>
      <c r="H2007" s="35"/>
      <c r="I2007" s="29" t="str">
        <f aca="false">IF(G2007="","",G2007-H2007)</f>
        <v/>
      </c>
      <c r="J2007" s="36"/>
      <c r="K2007" s="37"/>
      <c r="L2007" s="33"/>
      <c r="M2007" s="29" t="str">
        <f aca="false">IF(G2007="","",I2007*K2007)</f>
        <v/>
      </c>
      <c r="N2007" s="32" t="str">
        <f aca="false">IF(G2007="","",IF(F2007="","Diğer",F2007))</f>
        <v/>
      </c>
    </row>
    <row r="2008" customFormat="false" ht="15" hidden="false" customHeight="false" outlineLevel="0" collapsed="false">
      <c r="A2008" s="33"/>
      <c r="B2008" s="34"/>
      <c r="C2008" s="33"/>
      <c r="D2008" s="33"/>
      <c r="E2008" s="33"/>
      <c r="F2008" s="33"/>
      <c r="G2008" s="35"/>
      <c r="H2008" s="35"/>
      <c r="I2008" s="29" t="str">
        <f aca="false">IF(G2008="","",G2008-H2008)</f>
        <v/>
      </c>
      <c r="J2008" s="36"/>
      <c r="K2008" s="37"/>
      <c r="L2008" s="33"/>
      <c r="M2008" s="29" t="str">
        <f aca="false">IF(G2008="","",I2008*K2008)</f>
        <v/>
      </c>
      <c r="N2008" s="32" t="str">
        <f aca="false">IF(G2008="","",IF(F2008="","Diğer",F2008))</f>
        <v/>
      </c>
    </row>
    <row r="2009" customFormat="false" ht="15" hidden="false" customHeight="false" outlineLevel="0" collapsed="false">
      <c r="A2009" s="33"/>
      <c r="B2009" s="34"/>
      <c r="C2009" s="33"/>
      <c r="D2009" s="33"/>
      <c r="E2009" s="33"/>
      <c r="F2009" s="33"/>
      <c r="G2009" s="35"/>
      <c r="H2009" s="35"/>
      <c r="I2009" s="29" t="str">
        <f aca="false">IF(G2009="","",G2009-H2009)</f>
        <v/>
      </c>
      <c r="J2009" s="36"/>
      <c r="K2009" s="37"/>
      <c r="L2009" s="33"/>
      <c r="M2009" s="29" t="str">
        <f aca="false">IF(G2009="","",I2009*K2009)</f>
        <v/>
      </c>
      <c r="N2009" s="32" t="str">
        <f aca="false">IF(G2009="","",IF(F2009="","Diğer",F2009))</f>
        <v/>
      </c>
    </row>
    <row r="2010" customFormat="false" ht="15" hidden="false" customHeight="false" outlineLevel="0" collapsed="false">
      <c r="A2010" s="33"/>
      <c r="B2010" s="34"/>
      <c r="C2010" s="33"/>
      <c r="D2010" s="33"/>
      <c r="E2010" s="33"/>
      <c r="F2010" s="33"/>
      <c r="G2010" s="35"/>
      <c r="H2010" s="35"/>
      <c r="I2010" s="29" t="str">
        <f aca="false">IF(G2010="","",G2010-H2010)</f>
        <v/>
      </c>
      <c r="J2010" s="36"/>
      <c r="K2010" s="37"/>
      <c r="L2010" s="33"/>
      <c r="M2010" s="29" t="str">
        <f aca="false">IF(G2010="","",I2010*K2010)</f>
        <v/>
      </c>
      <c r="N2010" s="32" t="str">
        <f aca="false">IF(G2010="","",IF(F2010="","Diğer",F2010))</f>
        <v/>
      </c>
    </row>
    <row r="2011" customFormat="false" ht="15" hidden="false" customHeight="false" outlineLevel="0" collapsed="false">
      <c r="A2011" s="33"/>
      <c r="B2011" s="34"/>
      <c r="C2011" s="33"/>
      <c r="D2011" s="33"/>
      <c r="E2011" s="33"/>
      <c r="F2011" s="33"/>
      <c r="G2011" s="35"/>
      <c r="H2011" s="35"/>
      <c r="I2011" s="29" t="str">
        <f aca="false">IF(G2011="","",G2011-H2011)</f>
        <v/>
      </c>
      <c r="J2011" s="36"/>
      <c r="K2011" s="37"/>
      <c r="L2011" s="33"/>
      <c r="M2011" s="29" t="str">
        <f aca="false">IF(G2011="","",I2011*K2011)</f>
        <v/>
      </c>
      <c r="N2011" s="32" t="str">
        <f aca="false">IF(G2011="","",IF(F2011="","Diğer",F2011))</f>
        <v/>
      </c>
    </row>
    <row r="2012" customFormat="false" ht="15" hidden="false" customHeight="false" outlineLevel="0" collapsed="false">
      <c r="A2012" s="33"/>
      <c r="B2012" s="34"/>
      <c r="C2012" s="33"/>
      <c r="D2012" s="33"/>
      <c r="E2012" s="33"/>
      <c r="F2012" s="33"/>
      <c r="G2012" s="35"/>
      <c r="H2012" s="35"/>
      <c r="I2012" s="29" t="str">
        <f aca="false">IF(G2012="","",G2012-H2012)</f>
        <v/>
      </c>
      <c r="J2012" s="36"/>
      <c r="K2012" s="37"/>
      <c r="L2012" s="33"/>
      <c r="M2012" s="29" t="str">
        <f aca="false">IF(G2012="","",I2012*K2012)</f>
        <v/>
      </c>
      <c r="N2012" s="32" t="str">
        <f aca="false">IF(G2012="","",IF(F2012="","Diğer",F2012))</f>
        <v/>
      </c>
    </row>
    <row r="2013" customFormat="false" ht="15" hidden="false" customHeight="false" outlineLevel="0" collapsed="false">
      <c r="A2013" s="33"/>
      <c r="B2013" s="34"/>
      <c r="C2013" s="33"/>
      <c r="D2013" s="33"/>
      <c r="E2013" s="33"/>
      <c r="F2013" s="33"/>
      <c r="G2013" s="35"/>
      <c r="H2013" s="35"/>
      <c r="I2013" s="29" t="str">
        <f aca="false">IF(G2013="","",G2013-H2013)</f>
        <v/>
      </c>
      <c r="J2013" s="36"/>
      <c r="K2013" s="37"/>
      <c r="L2013" s="33"/>
      <c r="M2013" s="29" t="str">
        <f aca="false">IF(G2013="","",I2013*K2013)</f>
        <v/>
      </c>
      <c r="N2013" s="32" t="str">
        <f aca="false">IF(G2013="","",IF(F2013="","Diğer",F2013))</f>
        <v/>
      </c>
    </row>
    <row r="2014" customFormat="false" ht="15" hidden="false" customHeight="false" outlineLevel="0" collapsed="false">
      <c r="A2014" s="33"/>
      <c r="B2014" s="34"/>
      <c r="C2014" s="33"/>
      <c r="D2014" s="33"/>
      <c r="E2014" s="33"/>
      <c r="F2014" s="33"/>
      <c r="G2014" s="35"/>
      <c r="H2014" s="35"/>
      <c r="I2014" s="29" t="str">
        <f aca="false">IF(G2014="","",G2014-H2014)</f>
        <v/>
      </c>
      <c r="J2014" s="36"/>
      <c r="K2014" s="37"/>
      <c r="L2014" s="33"/>
      <c r="M2014" s="29" t="str">
        <f aca="false">IF(G2014="","",I2014*K2014)</f>
        <v/>
      </c>
      <c r="N2014" s="32" t="str">
        <f aca="false">IF(G2014="","",IF(F2014="","Diğer",F2014))</f>
        <v/>
      </c>
    </row>
    <row r="2015" customFormat="false" ht="15" hidden="false" customHeight="false" outlineLevel="0" collapsed="false">
      <c r="A2015" s="33"/>
      <c r="B2015" s="34"/>
      <c r="C2015" s="33"/>
      <c r="D2015" s="33"/>
      <c r="E2015" s="33"/>
      <c r="F2015" s="33"/>
      <c r="G2015" s="35"/>
      <c r="H2015" s="35"/>
      <c r="I2015" s="29" t="str">
        <f aca="false">IF(G2015="","",G2015-H2015)</f>
        <v/>
      </c>
      <c r="J2015" s="36"/>
      <c r="K2015" s="37"/>
      <c r="L2015" s="33"/>
      <c r="M2015" s="29" t="str">
        <f aca="false">IF(G2015="","",I2015*K2015)</f>
        <v/>
      </c>
      <c r="N2015" s="32" t="str">
        <f aca="false">IF(G2015="","",IF(F2015="","Diğer",F2015))</f>
        <v/>
      </c>
    </row>
    <row r="2016" customFormat="false" ht="15" hidden="false" customHeight="false" outlineLevel="0" collapsed="false">
      <c r="A2016" s="33"/>
      <c r="B2016" s="34"/>
      <c r="C2016" s="33"/>
      <c r="D2016" s="33"/>
      <c r="E2016" s="33"/>
      <c r="F2016" s="33"/>
      <c r="G2016" s="35"/>
      <c r="H2016" s="35"/>
      <c r="I2016" s="29" t="str">
        <f aca="false">IF(G2016="","",G2016-H2016)</f>
        <v/>
      </c>
      <c r="J2016" s="36"/>
      <c r="K2016" s="37"/>
      <c r="L2016" s="33"/>
      <c r="M2016" s="29" t="str">
        <f aca="false">IF(G2016="","",I2016*K2016)</f>
        <v/>
      </c>
      <c r="N2016" s="32" t="str">
        <f aca="false">IF(G2016="","",IF(F2016="","Diğer",F2016))</f>
        <v/>
      </c>
    </row>
    <row r="2017" customFormat="false" ht="15" hidden="false" customHeight="false" outlineLevel="0" collapsed="false">
      <c r="A2017" s="33"/>
      <c r="B2017" s="34"/>
      <c r="C2017" s="33"/>
      <c r="D2017" s="33"/>
      <c r="E2017" s="33"/>
      <c r="F2017" s="33"/>
      <c r="G2017" s="35"/>
      <c r="H2017" s="35"/>
      <c r="I2017" s="29" t="str">
        <f aca="false">IF(G2017="","",G2017-H2017)</f>
        <v/>
      </c>
      <c r="J2017" s="36"/>
      <c r="K2017" s="37"/>
      <c r="L2017" s="33"/>
      <c r="M2017" s="29" t="str">
        <f aca="false">IF(G2017="","",I2017*K2017)</f>
        <v/>
      </c>
      <c r="N2017" s="32" t="str">
        <f aca="false">IF(G2017="","",IF(F2017="","Diğer",F2017))</f>
        <v/>
      </c>
    </row>
    <row r="2018" customFormat="false" ht="15" hidden="false" customHeight="false" outlineLevel="0" collapsed="false">
      <c r="A2018" s="33"/>
      <c r="B2018" s="34"/>
      <c r="C2018" s="33"/>
      <c r="D2018" s="33"/>
      <c r="E2018" s="33"/>
      <c r="F2018" s="33"/>
      <c r="G2018" s="35"/>
      <c r="H2018" s="35"/>
      <c r="I2018" s="29" t="str">
        <f aca="false">IF(G2018="","",G2018-H2018)</f>
        <v/>
      </c>
      <c r="J2018" s="36"/>
      <c r="K2018" s="37"/>
      <c r="L2018" s="33"/>
      <c r="M2018" s="29" t="str">
        <f aca="false">IF(G2018="","",I2018*K2018)</f>
        <v/>
      </c>
      <c r="N2018" s="32" t="str">
        <f aca="false">IF(G2018="","",IF(F2018="","Diğer",F2018))</f>
        <v/>
      </c>
    </row>
    <row r="2019" customFormat="false" ht="15" hidden="false" customHeight="false" outlineLevel="0" collapsed="false">
      <c r="A2019" s="33"/>
      <c r="B2019" s="34"/>
      <c r="C2019" s="33"/>
      <c r="D2019" s="33"/>
      <c r="E2019" s="33"/>
      <c r="F2019" s="33"/>
      <c r="G2019" s="35"/>
      <c r="H2019" s="35"/>
      <c r="I2019" s="29" t="str">
        <f aca="false">IF(G2019="","",G2019-H2019)</f>
        <v/>
      </c>
      <c r="J2019" s="36"/>
      <c r="K2019" s="37"/>
      <c r="L2019" s="33"/>
      <c r="M2019" s="29" t="str">
        <f aca="false">IF(G2019="","",I2019*K2019)</f>
        <v/>
      </c>
      <c r="N2019" s="32" t="str">
        <f aca="false">IF(G2019="","",IF(F2019="","Diğer",F2019))</f>
        <v/>
      </c>
    </row>
    <row r="2020" customFormat="false" ht="15" hidden="false" customHeight="false" outlineLevel="0" collapsed="false">
      <c r="A2020" s="33"/>
      <c r="B2020" s="34"/>
      <c r="C2020" s="33"/>
      <c r="D2020" s="33"/>
      <c r="E2020" s="33"/>
      <c r="F2020" s="33"/>
      <c r="G2020" s="35"/>
      <c r="H2020" s="35"/>
      <c r="I2020" s="29" t="str">
        <f aca="false">IF(G2020="","",G2020-H2020)</f>
        <v/>
      </c>
      <c r="J2020" s="36"/>
      <c r="K2020" s="37"/>
      <c r="L2020" s="33"/>
      <c r="M2020" s="29" t="str">
        <f aca="false">IF(G2020="","",I2020*K2020)</f>
        <v/>
      </c>
      <c r="N2020" s="32" t="str">
        <f aca="false">IF(G2020="","",IF(F2020="","Diğer",F2020))</f>
        <v/>
      </c>
    </row>
    <row r="2021" customFormat="false" ht="15" hidden="false" customHeight="false" outlineLevel="0" collapsed="false">
      <c r="A2021" s="33"/>
      <c r="B2021" s="34"/>
      <c r="C2021" s="33"/>
      <c r="D2021" s="33"/>
      <c r="E2021" s="33"/>
      <c r="F2021" s="33"/>
      <c r="G2021" s="35"/>
      <c r="H2021" s="35"/>
      <c r="I2021" s="29" t="str">
        <f aca="false">IF(G2021="","",G2021-H2021)</f>
        <v/>
      </c>
      <c r="J2021" s="36"/>
      <c r="K2021" s="37"/>
      <c r="L2021" s="33"/>
      <c r="M2021" s="29" t="str">
        <f aca="false">IF(G2021="","",I2021*K2021)</f>
        <v/>
      </c>
      <c r="N2021" s="32" t="str">
        <f aca="false">IF(G2021="","",IF(F2021="","Diğer",F2021))</f>
        <v/>
      </c>
    </row>
    <row r="2022" customFormat="false" ht="15" hidden="false" customHeight="false" outlineLevel="0" collapsed="false">
      <c r="A2022" s="33"/>
      <c r="B2022" s="34"/>
      <c r="C2022" s="33"/>
      <c r="D2022" s="33"/>
      <c r="E2022" s="33"/>
      <c r="F2022" s="33"/>
      <c r="G2022" s="35"/>
      <c r="H2022" s="35"/>
      <c r="I2022" s="29" t="str">
        <f aca="false">IF(G2022="","",G2022-H2022)</f>
        <v/>
      </c>
      <c r="J2022" s="36"/>
      <c r="K2022" s="37"/>
      <c r="L2022" s="33"/>
      <c r="M2022" s="29" t="str">
        <f aca="false">IF(G2022="","",I2022*K2022)</f>
        <v/>
      </c>
      <c r="N2022" s="32" t="str">
        <f aca="false">IF(G2022="","",IF(F2022="","Diğer",F2022))</f>
        <v/>
      </c>
    </row>
    <row r="2023" customFormat="false" ht="15" hidden="false" customHeight="false" outlineLevel="0" collapsed="false">
      <c r="A2023" s="33"/>
      <c r="B2023" s="34"/>
      <c r="C2023" s="33"/>
      <c r="D2023" s="33"/>
      <c r="E2023" s="33"/>
      <c r="F2023" s="33"/>
      <c r="G2023" s="35"/>
      <c r="H2023" s="35"/>
      <c r="I2023" s="29" t="str">
        <f aca="false">IF(G2023="","",G2023-H2023)</f>
        <v/>
      </c>
      <c r="J2023" s="36"/>
      <c r="K2023" s="37"/>
      <c r="L2023" s="33"/>
      <c r="M2023" s="29" t="str">
        <f aca="false">IF(G2023="","",I2023*K2023)</f>
        <v/>
      </c>
      <c r="N2023" s="32" t="str">
        <f aca="false">IF(G2023="","",IF(F2023="","Diğer",F2023))</f>
        <v/>
      </c>
    </row>
    <row r="2024" customFormat="false" ht="15" hidden="false" customHeight="false" outlineLevel="0" collapsed="false">
      <c r="A2024" s="33"/>
      <c r="B2024" s="34"/>
      <c r="C2024" s="33"/>
      <c r="D2024" s="33"/>
      <c r="E2024" s="33"/>
      <c r="F2024" s="33"/>
      <c r="G2024" s="35"/>
      <c r="H2024" s="35"/>
      <c r="I2024" s="29" t="str">
        <f aca="false">IF(G2024="","",G2024-H2024)</f>
        <v/>
      </c>
      <c r="J2024" s="36"/>
      <c r="K2024" s="37"/>
      <c r="L2024" s="33"/>
      <c r="M2024" s="29" t="str">
        <f aca="false">IF(G2024="","",I2024*K2024)</f>
        <v/>
      </c>
      <c r="N2024" s="32" t="str">
        <f aca="false">IF(G2024="","",IF(F2024="","Diğer",F2024))</f>
        <v/>
      </c>
    </row>
    <row r="2025" customFormat="false" ht="15" hidden="false" customHeight="false" outlineLevel="0" collapsed="false">
      <c r="A2025" s="33"/>
      <c r="B2025" s="34"/>
      <c r="C2025" s="33"/>
      <c r="D2025" s="33"/>
      <c r="E2025" s="33"/>
      <c r="F2025" s="33"/>
      <c r="G2025" s="35"/>
      <c r="H2025" s="35"/>
      <c r="I2025" s="29" t="str">
        <f aca="false">IF(G2025="","",G2025-H2025)</f>
        <v/>
      </c>
      <c r="J2025" s="36"/>
      <c r="K2025" s="37"/>
      <c r="L2025" s="33"/>
      <c r="M2025" s="29" t="str">
        <f aca="false">IF(G2025="","",I2025*K2025)</f>
        <v/>
      </c>
      <c r="N2025" s="32" t="str">
        <f aca="false">IF(G2025="","",IF(F2025="","Diğer",F2025))</f>
        <v/>
      </c>
    </row>
    <row r="2026" customFormat="false" ht="15" hidden="false" customHeight="false" outlineLevel="0" collapsed="false">
      <c r="A2026" s="33"/>
      <c r="B2026" s="34"/>
      <c r="C2026" s="33"/>
      <c r="D2026" s="33"/>
      <c r="E2026" s="33"/>
      <c r="F2026" s="33"/>
      <c r="G2026" s="35"/>
      <c r="H2026" s="35"/>
      <c r="I2026" s="29" t="str">
        <f aca="false">IF(G2026="","",G2026-H2026)</f>
        <v/>
      </c>
      <c r="J2026" s="36"/>
      <c r="K2026" s="37"/>
      <c r="L2026" s="33"/>
      <c r="M2026" s="29" t="str">
        <f aca="false">IF(G2026="","",I2026*K2026)</f>
        <v/>
      </c>
      <c r="N2026" s="32" t="str">
        <f aca="false">IF(G2026="","",IF(F2026="","Diğer",F2026))</f>
        <v/>
      </c>
    </row>
    <row r="2027" customFormat="false" ht="15" hidden="false" customHeight="false" outlineLevel="0" collapsed="false">
      <c r="A2027" s="33"/>
      <c r="B2027" s="34"/>
      <c r="C2027" s="33"/>
      <c r="D2027" s="33"/>
      <c r="E2027" s="33"/>
      <c r="F2027" s="33"/>
      <c r="G2027" s="35"/>
      <c r="H2027" s="35"/>
      <c r="I2027" s="29" t="str">
        <f aca="false">IF(G2027="","",G2027-H2027)</f>
        <v/>
      </c>
      <c r="J2027" s="36"/>
      <c r="K2027" s="37"/>
      <c r="L2027" s="33"/>
      <c r="M2027" s="29" t="str">
        <f aca="false">IF(G2027="","",I2027*K2027)</f>
        <v/>
      </c>
      <c r="N2027" s="32" t="str">
        <f aca="false">IF(G2027="","",IF(F2027="","Diğer",F2027))</f>
        <v/>
      </c>
    </row>
    <row r="2028" customFormat="false" ht="15" hidden="false" customHeight="false" outlineLevel="0" collapsed="false">
      <c r="A2028" s="33"/>
      <c r="B2028" s="34"/>
      <c r="C2028" s="33"/>
      <c r="D2028" s="33"/>
      <c r="E2028" s="33"/>
      <c r="F2028" s="33"/>
      <c r="G2028" s="35"/>
      <c r="H2028" s="35"/>
      <c r="I2028" s="29" t="str">
        <f aca="false">IF(G2028="","",G2028-H2028)</f>
        <v/>
      </c>
      <c r="J2028" s="36"/>
      <c r="K2028" s="37"/>
      <c r="L2028" s="33"/>
      <c r="M2028" s="29" t="str">
        <f aca="false">IF(G2028="","",I2028*K2028)</f>
        <v/>
      </c>
      <c r="N2028" s="32" t="str">
        <f aca="false">IF(G2028="","",IF(F2028="","Diğer",F2028))</f>
        <v/>
      </c>
    </row>
    <row r="2029" customFormat="false" ht="15" hidden="false" customHeight="false" outlineLevel="0" collapsed="false">
      <c r="A2029" s="33"/>
      <c r="B2029" s="34"/>
      <c r="C2029" s="33"/>
      <c r="D2029" s="33"/>
      <c r="E2029" s="33"/>
      <c r="F2029" s="33"/>
      <c r="G2029" s="35"/>
      <c r="H2029" s="35"/>
      <c r="I2029" s="29" t="str">
        <f aca="false">IF(G2029="","",G2029-H2029)</f>
        <v/>
      </c>
      <c r="J2029" s="36"/>
      <c r="K2029" s="37"/>
      <c r="L2029" s="33"/>
      <c r="M2029" s="29" t="str">
        <f aca="false">IF(G2029="","",I2029*K2029)</f>
        <v/>
      </c>
      <c r="N2029" s="32" t="str">
        <f aca="false">IF(G2029="","",IF(F2029="","Diğer",F2029))</f>
        <v/>
      </c>
    </row>
    <row r="2030" customFormat="false" ht="15" hidden="false" customHeight="false" outlineLevel="0" collapsed="false">
      <c r="A2030" s="33"/>
      <c r="B2030" s="34"/>
      <c r="C2030" s="33"/>
      <c r="D2030" s="33"/>
      <c r="E2030" s="33"/>
      <c r="F2030" s="33"/>
      <c r="G2030" s="35"/>
      <c r="H2030" s="35"/>
      <c r="I2030" s="29" t="str">
        <f aca="false">IF(G2030="","",G2030-H2030)</f>
        <v/>
      </c>
      <c r="J2030" s="36"/>
      <c r="K2030" s="37"/>
      <c r="L2030" s="33"/>
      <c r="M2030" s="29" t="str">
        <f aca="false">IF(G2030="","",I2030*K2030)</f>
        <v/>
      </c>
      <c r="N2030" s="32" t="str">
        <f aca="false">IF(G2030="","",IF(F2030="","Diğer",F2030))</f>
        <v/>
      </c>
    </row>
    <row r="2031" customFormat="false" ht="15" hidden="false" customHeight="false" outlineLevel="0" collapsed="false">
      <c r="A2031" s="33"/>
      <c r="B2031" s="34"/>
      <c r="C2031" s="33"/>
      <c r="D2031" s="33"/>
      <c r="E2031" s="33"/>
      <c r="F2031" s="33"/>
      <c r="G2031" s="35"/>
      <c r="H2031" s="35"/>
      <c r="I2031" s="29" t="str">
        <f aca="false">IF(G2031="","",G2031-H2031)</f>
        <v/>
      </c>
      <c r="J2031" s="36"/>
      <c r="K2031" s="37"/>
      <c r="L2031" s="33"/>
      <c r="M2031" s="29" t="str">
        <f aca="false">IF(G2031="","",I2031*K2031)</f>
        <v/>
      </c>
      <c r="N2031" s="32" t="str">
        <f aca="false">IF(G2031="","",IF(F2031="","Diğer",F2031))</f>
        <v/>
      </c>
    </row>
    <row r="2032" customFormat="false" ht="15" hidden="false" customHeight="false" outlineLevel="0" collapsed="false">
      <c r="A2032" s="33"/>
      <c r="B2032" s="34"/>
      <c r="C2032" s="33"/>
      <c r="D2032" s="33"/>
      <c r="E2032" s="33"/>
      <c r="F2032" s="33"/>
      <c r="G2032" s="35"/>
      <c r="H2032" s="35"/>
      <c r="I2032" s="29" t="str">
        <f aca="false">IF(G2032="","",G2032-H2032)</f>
        <v/>
      </c>
      <c r="J2032" s="36"/>
      <c r="K2032" s="37"/>
      <c r="L2032" s="33"/>
      <c r="M2032" s="29" t="str">
        <f aca="false">IF(G2032="","",I2032*K2032)</f>
        <v/>
      </c>
      <c r="N2032" s="32" t="str">
        <f aca="false">IF(G2032="","",IF(F2032="","Diğer",F2032))</f>
        <v/>
      </c>
    </row>
    <row r="2033" customFormat="false" ht="15" hidden="false" customHeight="false" outlineLevel="0" collapsed="false">
      <c r="A2033" s="33"/>
      <c r="B2033" s="34"/>
      <c r="C2033" s="33"/>
      <c r="D2033" s="33"/>
      <c r="E2033" s="33"/>
      <c r="F2033" s="33"/>
      <c r="G2033" s="35"/>
      <c r="H2033" s="35"/>
      <c r="I2033" s="29" t="str">
        <f aca="false">IF(G2033="","",G2033-H2033)</f>
        <v/>
      </c>
      <c r="J2033" s="36"/>
      <c r="K2033" s="37"/>
      <c r="L2033" s="33"/>
      <c r="M2033" s="29" t="str">
        <f aca="false">IF(G2033="","",I2033*K2033)</f>
        <v/>
      </c>
      <c r="N2033" s="32" t="str">
        <f aca="false">IF(G2033="","",IF(F2033="","Diğer",F2033))</f>
        <v/>
      </c>
    </row>
    <row r="2034" customFormat="false" ht="15" hidden="false" customHeight="false" outlineLevel="0" collapsed="false">
      <c r="A2034" s="33"/>
      <c r="B2034" s="34"/>
      <c r="C2034" s="33"/>
      <c r="D2034" s="33"/>
      <c r="E2034" s="33"/>
      <c r="F2034" s="33"/>
      <c r="G2034" s="35"/>
      <c r="H2034" s="35"/>
      <c r="I2034" s="29" t="str">
        <f aca="false">IF(G2034="","",G2034-H2034)</f>
        <v/>
      </c>
      <c r="J2034" s="36"/>
      <c r="K2034" s="37"/>
      <c r="L2034" s="33"/>
      <c r="M2034" s="29" t="str">
        <f aca="false">IF(G2034="","",I2034*K2034)</f>
        <v/>
      </c>
      <c r="N2034" s="32" t="str">
        <f aca="false">IF(G2034="","",IF(F2034="","Diğer",F2034))</f>
        <v/>
      </c>
    </row>
    <row r="2035" customFormat="false" ht="15" hidden="false" customHeight="false" outlineLevel="0" collapsed="false">
      <c r="A2035" s="33"/>
      <c r="B2035" s="34"/>
      <c r="C2035" s="33"/>
      <c r="D2035" s="33"/>
      <c r="E2035" s="33"/>
      <c r="F2035" s="33"/>
      <c r="G2035" s="35"/>
      <c r="H2035" s="35"/>
      <c r="I2035" s="29" t="str">
        <f aca="false">IF(G2035="","",G2035-H2035)</f>
        <v/>
      </c>
      <c r="J2035" s="36"/>
      <c r="K2035" s="37"/>
      <c r="L2035" s="33"/>
      <c r="M2035" s="29" t="str">
        <f aca="false">IF(G2035="","",I2035*K2035)</f>
        <v/>
      </c>
      <c r="N2035" s="32" t="str">
        <f aca="false">IF(G2035="","",IF(F2035="","Diğer",F2035))</f>
        <v/>
      </c>
    </row>
    <row r="2036" customFormat="false" ht="15" hidden="false" customHeight="false" outlineLevel="0" collapsed="false">
      <c r="A2036" s="33"/>
      <c r="B2036" s="34"/>
      <c r="C2036" s="33"/>
      <c r="D2036" s="33"/>
      <c r="E2036" s="33"/>
      <c r="F2036" s="33"/>
      <c r="G2036" s="35"/>
      <c r="H2036" s="35"/>
      <c r="I2036" s="29" t="str">
        <f aca="false">IF(G2036="","",G2036-H2036)</f>
        <v/>
      </c>
      <c r="J2036" s="36"/>
      <c r="K2036" s="37"/>
      <c r="L2036" s="33"/>
      <c r="M2036" s="29" t="str">
        <f aca="false">IF(G2036="","",I2036*K2036)</f>
        <v/>
      </c>
      <c r="N2036" s="32" t="str">
        <f aca="false">IF(G2036="","",IF(F2036="","Diğer",F2036))</f>
        <v/>
      </c>
    </row>
    <row r="2037" customFormat="false" ht="15" hidden="false" customHeight="false" outlineLevel="0" collapsed="false">
      <c r="A2037" s="33"/>
      <c r="B2037" s="34"/>
      <c r="C2037" s="33"/>
      <c r="D2037" s="33"/>
      <c r="E2037" s="33"/>
      <c r="F2037" s="33"/>
      <c r="G2037" s="35"/>
      <c r="H2037" s="35"/>
      <c r="I2037" s="29" t="str">
        <f aca="false">IF(G2037="","",G2037-H2037)</f>
        <v/>
      </c>
      <c r="J2037" s="36"/>
      <c r="K2037" s="37"/>
      <c r="L2037" s="33"/>
      <c r="M2037" s="29" t="str">
        <f aca="false">IF(G2037="","",I2037*K2037)</f>
        <v/>
      </c>
      <c r="N2037" s="32" t="str">
        <f aca="false">IF(G2037="","",IF(F2037="","Diğer",F2037))</f>
        <v/>
      </c>
    </row>
    <row r="2038" customFormat="false" ht="15" hidden="false" customHeight="false" outlineLevel="0" collapsed="false">
      <c r="A2038" s="33"/>
      <c r="B2038" s="34"/>
      <c r="C2038" s="33"/>
      <c r="D2038" s="33"/>
      <c r="E2038" s="33"/>
      <c r="F2038" s="33"/>
      <c r="G2038" s="35"/>
      <c r="H2038" s="35"/>
      <c r="I2038" s="29" t="str">
        <f aca="false">IF(G2038="","",G2038-H2038)</f>
        <v/>
      </c>
      <c r="J2038" s="36"/>
      <c r="K2038" s="37"/>
      <c r="L2038" s="33"/>
      <c r="M2038" s="29" t="str">
        <f aca="false">IF(G2038="","",I2038*K2038)</f>
        <v/>
      </c>
      <c r="N2038" s="32" t="str">
        <f aca="false">IF(G2038="","",IF(F2038="","Diğer",F2038))</f>
        <v/>
      </c>
    </row>
    <row r="2039" customFormat="false" ht="15" hidden="false" customHeight="false" outlineLevel="0" collapsed="false">
      <c r="A2039" s="33"/>
      <c r="B2039" s="34"/>
      <c r="C2039" s="33"/>
      <c r="D2039" s="33"/>
      <c r="E2039" s="33"/>
      <c r="F2039" s="33"/>
      <c r="G2039" s="35"/>
      <c r="H2039" s="35"/>
      <c r="I2039" s="29" t="str">
        <f aca="false">IF(G2039="","",G2039-H2039)</f>
        <v/>
      </c>
      <c r="J2039" s="36"/>
      <c r="K2039" s="37"/>
      <c r="L2039" s="33"/>
      <c r="M2039" s="29" t="str">
        <f aca="false">IF(G2039="","",I2039*K2039)</f>
        <v/>
      </c>
      <c r="N2039" s="32" t="str">
        <f aca="false">IF(G2039="","",IF(F2039="","Diğer",F2039))</f>
        <v/>
      </c>
    </row>
    <row r="2040" customFormat="false" ht="15" hidden="false" customHeight="false" outlineLevel="0" collapsed="false">
      <c r="A2040" s="33"/>
      <c r="B2040" s="34"/>
      <c r="C2040" s="33"/>
      <c r="D2040" s="33"/>
      <c r="E2040" s="33"/>
      <c r="F2040" s="33"/>
      <c r="G2040" s="35"/>
      <c r="H2040" s="35"/>
      <c r="I2040" s="29" t="str">
        <f aca="false">IF(G2040="","",G2040-H2040)</f>
        <v/>
      </c>
      <c r="J2040" s="36"/>
      <c r="K2040" s="37"/>
      <c r="L2040" s="33"/>
      <c r="M2040" s="29" t="str">
        <f aca="false">IF(G2040="","",I2040*K2040)</f>
        <v/>
      </c>
      <c r="N2040" s="32" t="str">
        <f aca="false">IF(G2040="","",IF(F2040="","Diğer",F2040))</f>
        <v/>
      </c>
    </row>
    <row r="2041" customFormat="false" ht="15" hidden="false" customHeight="false" outlineLevel="0" collapsed="false">
      <c r="A2041" s="33"/>
      <c r="B2041" s="34"/>
      <c r="C2041" s="33"/>
      <c r="D2041" s="33"/>
      <c r="E2041" s="33"/>
      <c r="F2041" s="33"/>
      <c r="G2041" s="35"/>
      <c r="H2041" s="35"/>
      <c r="I2041" s="29" t="str">
        <f aca="false">IF(G2041="","",G2041-H2041)</f>
        <v/>
      </c>
      <c r="J2041" s="36"/>
      <c r="K2041" s="37"/>
      <c r="L2041" s="33"/>
      <c r="M2041" s="29" t="str">
        <f aca="false">IF(G2041="","",I2041*K2041)</f>
        <v/>
      </c>
      <c r="N2041" s="32" t="str">
        <f aca="false">IF(G2041="","",IF(F2041="","Diğer",F2041))</f>
        <v/>
      </c>
    </row>
    <row r="2042" customFormat="false" ht="15" hidden="false" customHeight="false" outlineLevel="0" collapsed="false">
      <c r="A2042" s="33"/>
      <c r="B2042" s="34"/>
      <c r="C2042" s="33"/>
      <c r="D2042" s="33"/>
      <c r="E2042" s="33"/>
      <c r="F2042" s="33"/>
      <c r="G2042" s="35"/>
      <c r="H2042" s="35"/>
      <c r="I2042" s="29" t="str">
        <f aca="false">IF(G2042="","",G2042-H2042)</f>
        <v/>
      </c>
      <c r="J2042" s="36"/>
      <c r="K2042" s="37"/>
      <c r="L2042" s="33"/>
      <c r="M2042" s="29" t="str">
        <f aca="false">IF(G2042="","",I2042*K2042)</f>
        <v/>
      </c>
      <c r="N2042" s="32" t="str">
        <f aca="false">IF(G2042="","",IF(F2042="","Diğer",F2042))</f>
        <v/>
      </c>
    </row>
    <row r="2043" customFormat="false" ht="15" hidden="false" customHeight="false" outlineLevel="0" collapsed="false">
      <c r="A2043" s="33"/>
      <c r="B2043" s="34"/>
      <c r="C2043" s="33"/>
      <c r="D2043" s="33"/>
      <c r="E2043" s="33"/>
      <c r="F2043" s="33"/>
      <c r="G2043" s="35"/>
      <c r="H2043" s="35"/>
      <c r="I2043" s="29" t="str">
        <f aca="false">IF(G2043="","",G2043-H2043)</f>
        <v/>
      </c>
      <c r="J2043" s="36"/>
      <c r="K2043" s="37"/>
      <c r="L2043" s="33"/>
      <c r="M2043" s="29" t="str">
        <f aca="false">IF(G2043="","",I2043*K2043)</f>
        <v/>
      </c>
      <c r="N2043" s="32" t="str">
        <f aca="false">IF(G2043="","",IF(F2043="","Diğer",F2043))</f>
        <v/>
      </c>
    </row>
    <row r="2044" customFormat="false" ht="15" hidden="false" customHeight="false" outlineLevel="0" collapsed="false">
      <c r="A2044" s="33"/>
      <c r="B2044" s="34"/>
      <c r="C2044" s="33"/>
      <c r="D2044" s="33"/>
      <c r="E2044" s="33"/>
      <c r="F2044" s="33"/>
      <c r="G2044" s="35"/>
      <c r="H2044" s="35"/>
      <c r="I2044" s="29" t="str">
        <f aca="false">IF(G2044="","",G2044-H2044)</f>
        <v/>
      </c>
      <c r="J2044" s="36"/>
      <c r="K2044" s="37"/>
      <c r="L2044" s="33"/>
      <c r="M2044" s="29" t="str">
        <f aca="false">IF(G2044="","",I2044*K2044)</f>
        <v/>
      </c>
      <c r="N2044" s="32" t="str">
        <f aca="false">IF(G2044="","",IF(F2044="","Diğer",F2044))</f>
        <v/>
      </c>
    </row>
    <row r="2045" customFormat="false" ht="15" hidden="false" customHeight="false" outlineLevel="0" collapsed="false">
      <c r="A2045" s="33"/>
      <c r="B2045" s="34"/>
      <c r="C2045" s="33"/>
      <c r="D2045" s="33"/>
      <c r="E2045" s="33"/>
      <c r="F2045" s="33"/>
      <c r="G2045" s="35"/>
      <c r="H2045" s="35"/>
      <c r="I2045" s="29" t="str">
        <f aca="false">IF(G2045="","",G2045-H2045)</f>
        <v/>
      </c>
      <c r="J2045" s="36"/>
      <c r="K2045" s="37"/>
      <c r="L2045" s="33"/>
      <c r="M2045" s="29" t="str">
        <f aca="false">IF(G2045="","",I2045*K2045)</f>
        <v/>
      </c>
      <c r="N2045" s="32" t="str">
        <f aca="false">IF(G2045="","",IF(F2045="","Diğer",F2045))</f>
        <v/>
      </c>
    </row>
    <row r="2046" customFormat="false" ht="15" hidden="false" customHeight="false" outlineLevel="0" collapsed="false">
      <c r="A2046" s="33"/>
      <c r="B2046" s="34"/>
      <c r="C2046" s="33"/>
      <c r="D2046" s="33"/>
      <c r="E2046" s="33"/>
      <c r="F2046" s="33"/>
      <c r="G2046" s="35"/>
      <c r="H2046" s="35"/>
      <c r="I2046" s="29" t="str">
        <f aca="false">IF(G2046="","",G2046-H2046)</f>
        <v/>
      </c>
      <c r="J2046" s="36"/>
      <c r="K2046" s="37"/>
      <c r="L2046" s="33"/>
      <c r="M2046" s="29" t="str">
        <f aca="false">IF(G2046="","",I2046*K2046)</f>
        <v/>
      </c>
      <c r="N2046" s="32" t="str">
        <f aca="false">IF(G2046="","",IF(F2046="","Diğer",F2046))</f>
        <v/>
      </c>
    </row>
    <row r="2047" customFormat="false" ht="15" hidden="false" customHeight="false" outlineLevel="0" collapsed="false">
      <c r="A2047" s="33"/>
      <c r="B2047" s="34"/>
      <c r="C2047" s="33"/>
      <c r="D2047" s="33"/>
      <c r="E2047" s="33"/>
      <c r="F2047" s="33"/>
      <c r="G2047" s="35"/>
      <c r="H2047" s="35"/>
      <c r="I2047" s="29" t="str">
        <f aca="false">IF(G2047="","",G2047-H2047)</f>
        <v/>
      </c>
      <c r="J2047" s="36"/>
      <c r="K2047" s="37"/>
      <c r="L2047" s="33"/>
      <c r="M2047" s="29" t="str">
        <f aca="false">IF(G2047="","",I2047*K2047)</f>
        <v/>
      </c>
      <c r="N2047" s="32" t="str">
        <f aca="false">IF(G2047="","",IF(F2047="","Diğer",F2047))</f>
        <v/>
      </c>
    </row>
    <row r="2048" customFormat="false" ht="15" hidden="false" customHeight="false" outlineLevel="0" collapsed="false">
      <c r="A2048" s="33"/>
      <c r="B2048" s="34"/>
      <c r="C2048" s="33"/>
      <c r="D2048" s="33"/>
      <c r="E2048" s="33"/>
      <c r="F2048" s="33"/>
      <c r="G2048" s="35"/>
      <c r="H2048" s="35"/>
      <c r="I2048" s="29" t="str">
        <f aca="false">IF(G2048="","",G2048-H2048)</f>
        <v/>
      </c>
      <c r="J2048" s="36"/>
      <c r="K2048" s="37"/>
      <c r="L2048" s="33"/>
      <c r="M2048" s="29" t="str">
        <f aca="false">IF(G2048="","",I2048*K2048)</f>
        <v/>
      </c>
      <c r="N2048" s="32" t="str">
        <f aca="false">IF(G2048="","",IF(F2048="","Diğer",F2048))</f>
        <v/>
      </c>
    </row>
    <row r="2049" customFormat="false" ht="15" hidden="false" customHeight="false" outlineLevel="0" collapsed="false">
      <c r="A2049" s="33"/>
      <c r="B2049" s="34"/>
      <c r="C2049" s="33"/>
      <c r="D2049" s="33"/>
      <c r="E2049" s="33"/>
      <c r="F2049" s="33"/>
      <c r="G2049" s="35"/>
      <c r="H2049" s="35"/>
      <c r="I2049" s="29" t="str">
        <f aca="false">IF(G2049="","",G2049-H2049)</f>
        <v/>
      </c>
      <c r="J2049" s="36"/>
      <c r="K2049" s="37"/>
      <c r="L2049" s="33"/>
      <c r="M2049" s="29" t="str">
        <f aca="false">IF(G2049="","",I2049*K2049)</f>
        <v/>
      </c>
      <c r="N2049" s="32" t="str">
        <f aca="false">IF(G2049="","",IF(F2049="","Diğer",F2049))</f>
        <v/>
      </c>
    </row>
    <row r="2050" customFormat="false" ht="15" hidden="false" customHeight="false" outlineLevel="0" collapsed="false">
      <c r="A2050" s="33"/>
      <c r="B2050" s="34"/>
      <c r="C2050" s="33"/>
      <c r="D2050" s="33"/>
      <c r="E2050" s="33"/>
      <c r="F2050" s="33"/>
      <c r="G2050" s="35"/>
      <c r="H2050" s="35"/>
      <c r="I2050" s="29" t="str">
        <f aca="false">IF(G2050="","",G2050-H2050)</f>
        <v/>
      </c>
      <c r="J2050" s="36"/>
      <c r="K2050" s="37"/>
      <c r="L2050" s="33"/>
      <c r="M2050" s="29" t="str">
        <f aca="false">IF(G2050="","",I2050*K2050)</f>
        <v/>
      </c>
      <c r="N2050" s="32" t="str">
        <f aca="false">IF(G2050="","",IF(F2050="","Diğer",F2050))</f>
        <v/>
      </c>
    </row>
    <row r="2051" customFormat="false" ht="15" hidden="false" customHeight="false" outlineLevel="0" collapsed="false">
      <c r="A2051" s="33"/>
      <c r="B2051" s="34"/>
      <c r="C2051" s="33"/>
      <c r="D2051" s="33"/>
      <c r="E2051" s="33"/>
      <c r="F2051" s="33"/>
      <c r="G2051" s="35"/>
      <c r="H2051" s="35"/>
      <c r="I2051" s="29" t="str">
        <f aca="false">IF(G2051="","",G2051-H2051)</f>
        <v/>
      </c>
      <c r="J2051" s="36"/>
      <c r="K2051" s="37"/>
      <c r="L2051" s="33"/>
      <c r="M2051" s="29" t="str">
        <f aca="false">IF(G2051="","",I2051*K2051)</f>
        <v/>
      </c>
      <c r="N2051" s="32" t="str">
        <f aca="false">IF(G2051="","",IF(F2051="","Diğer",F2051))</f>
        <v/>
      </c>
    </row>
    <row r="2052" customFormat="false" ht="15" hidden="false" customHeight="false" outlineLevel="0" collapsed="false">
      <c r="A2052" s="33"/>
      <c r="B2052" s="34"/>
      <c r="C2052" s="33"/>
      <c r="D2052" s="33"/>
      <c r="E2052" s="33"/>
      <c r="F2052" s="33"/>
      <c r="G2052" s="35"/>
      <c r="H2052" s="35"/>
      <c r="I2052" s="29" t="str">
        <f aca="false">IF(G2052="","",G2052-H2052)</f>
        <v/>
      </c>
      <c r="J2052" s="36"/>
      <c r="K2052" s="37"/>
      <c r="L2052" s="33"/>
      <c r="M2052" s="29" t="str">
        <f aca="false">IF(G2052="","",I2052*K2052)</f>
        <v/>
      </c>
      <c r="N2052" s="32" t="str">
        <f aca="false">IF(G2052="","",IF(F2052="","Diğer",F2052))</f>
        <v/>
      </c>
    </row>
    <row r="2053" customFormat="false" ht="15" hidden="false" customHeight="false" outlineLevel="0" collapsed="false">
      <c r="A2053" s="33"/>
      <c r="B2053" s="34"/>
      <c r="C2053" s="33"/>
      <c r="D2053" s="33"/>
      <c r="E2053" s="33"/>
      <c r="F2053" s="33"/>
      <c r="G2053" s="35"/>
      <c r="H2053" s="35"/>
      <c r="I2053" s="29" t="str">
        <f aca="false">IF(G2053="","",G2053-H2053)</f>
        <v/>
      </c>
      <c r="J2053" s="36"/>
      <c r="K2053" s="37"/>
      <c r="L2053" s="33"/>
      <c r="M2053" s="29" t="str">
        <f aca="false">IF(G2053="","",I2053*K2053)</f>
        <v/>
      </c>
      <c r="N2053" s="32" t="str">
        <f aca="false">IF(G2053="","",IF(F2053="","Diğer",F2053))</f>
        <v/>
      </c>
    </row>
    <row r="2054" customFormat="false" ht="15" hidden="false" customHeight="false" outlineLevel="0" collapsed="false">
      <c r="A2054" s="33"/>
      <c r="B2054" s="34"/>
      <c r="C2054" s="33"/>
      <c r="D2054" s="33"/>
      <c r="E2054" s="33"/>
      <c r="F2054" s="33"/>
      <c r="G2054" s="35"/>
      <c r="H2054" s="35"/>
      <c r="I2054" s="29" t="str">
        <f aca="false">IF(G2054="","",G2054-H2054)</f>
        <v/>
      </c>
      <c r="J2054" s="36"/>
      <c r="K2054" s="37"/>
      <c r="L2054" s="33"/>
      <c r="M2054" s="29" t="str">
        <f aca="false">IF(G2054="","",I2054*K2054)</f>
        <v/>
      </c>
      <c r="N2054" s="32" t="str">
        <f aca="false">IF(G2054="","",IF(F2054="","Diğer",F2054))</f>
        <v/>
      </c>
    </row>
    <row r="2055" customFormat="false" ht="15" hidden="false" customHeight="false" outlineLevel="0" collapsed="false">
      <c r="A2055" s="33"/>
      <c r="B2055" s="34"/>
      <c r="C2055" s="33"/>
      <c r="D2055" s="33"/>
      <c r="E2055" s="33"/>
      <c r="F2055" s="33"/>
      <c r="G2055" s="35"/>
      <c r="H2055" s="35"/>
      <c r="I2055" s="29" t="str">
        <f aca="false">IF(G2055="","",G2055-H2055)</f>
        <v/>
      </c>
      <c r="J2055" s="36"/>
      <c r="K2055" s="37"/>
      <c r="L2055" s="33"/>
      <c r="M2055" s="29" t="str">
        <f aca="false">IF(G2055="","",I2055*K2055)</f>
        <v/>
      </c>
      <c r="N2055" s="32" t="str">
        <f aca="false">IF(G2055="","",IF(F2055="","Diğer",F2055))</f>
        <v/>
      </c>
    </row>
    <row r="2056" customFormat="false" ht="15" hidden="false" customHeight="false" outlineLevel="0" collapsed="false">
      <c r="A2056" s="33"/>
      <c r="B2056" s="34"/>
      <c r="C2056" s="33"/>
      <c r="D2056" s="33"/>
      <c r="E2056" s="33"/>
      <c r="F2056" s="33"/>
      <c r="G2056" s="35"/>
      <c r="H2056" s="35"/>
      <c r="I2056" s="29" t="str">
        <f aca="false">IF(G2056="","",G2056-H2056)</f>
        <v/>
      </c>
      <c r="J2056" s="36"/>
      <c r="K2056" s="37"/>
      <c r="L2056" s="33"/>
      <c r="M2056" s="29" t="str">
        <f aca="false">IF(G2056="","",I2056*K2056)</f>
        <v/>
      </c>
      <c r="N2056" s="32" t="str">
        <f aca="false">IF(G2056="","",IF(F2056="","Diğer",F2056))</f>
        <v/>
      </c>
    </row>
    <row r="2057" customFormat="false" ht="15" hidden="false" customHeight="false" outlineLevel="0" collapsed="false">
      <c r="A2057" s="33"/>
      <c r="B2057" s="34"/>
      <c r="C2057" s="33"/>
      <c r="D2057" s="33"/>
      <c r="E2057" s="33"/>
      <c r="F2057" s="33"/>
      <c r="G2057" s="35"/>
      <c r="H2057" s="35"/>
      <c r="I2057" s="29" t="str">
        <f aca="false">IF(G2057="","",G2057-H2057)</f>
        <v/>
      </c>
      <c r="J2057" s="36"/>
      <c r="K2057" s="37"/>
      <c r="L2057" s="33"/>
      <c r="M2057" s="29" t="str">
        <f aca="false">IF(G2057="","",I2057*K2057)</f>
        <v/>
      </c>
      <c r="N2057" s="32" t="str">
        <f aca="false">IF(G2057="","",IF(F2057="","Diğer",F2057))</f>
        <v/>
      </c>
    </row>
    <row r="2058" customFormat="false" ht="15" hidden="false" customHeight="false" outlineLevel="0" collapsed="false">
      <c r="A2058" s="33"/>
      <c r="B2058" s="34"/>
      <c r="C2058" s="33"/>
      <c r="D2058" s="33"/>
      <c r="E2058" s="33"/>
      <c r="F2058" s="33"/>
      <c r="G2058" s="35"/>
      <c r="H2058" s="35"/>
      <c r="I2058" s="29" t="str">
        <f aca="false">IF(G2058="","",G2058-H2058)</f>
        <v/>
      </c>
      <c r="J2058" s="36"/>
      <c r="K2058" s="37"/>
      <c r="L2058" s="33"/>
      <c r="M2058" s="29" t="str">
        <f aca="false">IF(G2058="","",I2058*K2058)</f>
        <v/>
      </c>
      <c r="N2058" s="32" t="str">
        <f aca="false">IF(G2058="","",IF(F2058="","Diğer",F2058))</f>
        <v/>
      </c>
    </row>
    <row r="2059" customFormat="false" ht="15" hidden="false" customHeight="false" outlineLevel="0" collapsed="false">
      <c r="A2059" s="33"/>
      <c r="B2059" s="34"/>
      <c r="C2059" s="33"/>
      <c r="D2059" s="33"/>
      <c r="E2059" s="33"/>
      <c r="F2059" s="33"/>
      <c r="G2059" s="35"/>
      <c r="H2059" s="35"/>
      <c r="I2059" s="29" t="str">
        <f aca="false">IF(G2059="","",G2059-H2059)</f>
        <v/>
      </c>
      <c r="J2059" s="36"/>
      <c r="K2059" s="37"/>
      <c r="L2059" s="33"/>
      <c r="M2059" s="29" t="str">
        <f aca="false">IF(G2059="","",I2059*K2059)</f>
        <v/>
      </c>
      <c r="N2059" s="32" t="str">
        <f aca="false">IF(G2059="","",IF(F2059="","Diğer",F2059))</f>
        <v/>
      </c>
    </row>
    <row r="2060" customFormat="false" ht="15" hidden="false" customHeight="false" outlineLevel="0" collapsed="false">
      <c r="A2060" s="33"/>
      <c r="B2060" s="34"/>
      <c r="C2060" s="33"/>
      <c r="D2060" s="33"/>
      <c r="E2060" s="33"/>
      <c r="F2060" s="33"/>
      <c r="G2060" s="35"/>
      <c r="H2060" s="35"/>
      <c r="I2060" s="29" t="str">
        <f aca="false">IF(G2060="","",G2060-H2060)</f>
        <v/>
      </c>
      <c r="J2060" s="36"/>
      <c r="K2060" s="37"/>
      <c r="L2060" s="33"/>
      <c r="M2060" s="29" t="str">
        <f aca="false">IF(G2060="","",I2060*K2060)</f>
        <v/>
      </c>
      <c r="N2060" s="32" t="str">
        <f aca="false">IF(G2060="","",IF(F2060="","Diğer",F2060))</f>
        <v/>
      </c>
    </row>
    <row r="2061" customFormat="false" ht="15" hidden="false" customHeight="false" outlineLevel="0" collapsed="false">
      <c r="A2061" s="33"/>
      <c r="B2061" s="34"/>
      <c r="C2061" s="33"/>
      <c r="D2061" s="33"/>
      <c r="E2061" s="33"/>
      <c r="F2061" s="33"/>
      <c r="G2061" s="35"/>
      <c r="H2061" s="35"/>
      <c r="I2061" s="29" t="str">
        <f aca="false">IF(G2061="","",G2061-H2061)</f>
        <v/>
      </c>
      <c r="J2061" s="36"/>
      <c r="K2061" s="37"/>
      <c r="L2061" s="33"/>
      <c r="M2061" s="29" t="str">
        <f aca="false">IF(G2061="","",I2061*K2061)</f>
        <v/>
      </c>
      <c r="N2061" s="32" t="str">
        <f aca="false">IF(G2061="","",IF(F2061="","Diğer",F2061))</f>
        <v/>
      </c>
    </row>
    <row r="2062" customFormat="false" ht="15" hidden="false" customHeight="false" outlineLevel="0" collapsed="false">
      <c r="A2062" s="33"/>
      <c r="B2062" s="34"/>
      <c r="C2062" s="33"/>
      <c r="D2062" s="33"/>
      <c r="E2062" s="33"/>
      <c r="F2062" s="33"/>
      <c r="G2062" s="35"/>
      <c r="H2062" s="35"/>
      <c r="I2062" s="29" t="str">
        <f aca="false">IF(G2062="","",G2062-H2062)</f>
        <v/>
      </c>
      <c r="J2062" s="36"/>
      <c r="K2062" s="37"/>
      <c r="L2062" s="33"/>
      <c r="M2062" s="29" t="str">
        <f aca="false">IF(G2062="","",I2062*K2062)</f>
        <v/>
      </c>
      <c r="N2062" s="32" t="str">
        <f aca="false">IF(G2062="","",IF(F2062="","Diğer",F2062))</f>
        <v/>
      </c>
    </row>
    <row r="2063" customFormat="false" ht="15" hidden="false" customHeight="false" outlineLevel="0" collapsed="false">
      <c r="A2063" s="33"/>
      <c r="B2063" s="34"/>
      <c r="C2063" s="33"/>
      <c r="D2063" s="33"/>
      <c r="E2063" s="33"/>
      <c r="F2063" s="33"/>
      <c r="G2063" s="35"/>
      <c r="H2063" s="35"/>
      <c r="I2063" s="29" t="str">
        <f aca="false">IF(G2063="","",G2063-H2063)</f>
        <v/>
      </c>
      <c r="J2063" s="36"/>
      <c r="K2063" s="37"/>
      <c r="L2063" s="33"/>
      <c r="M2063" s="29" t="str">
        <f aca="false">IF(G2063="","",I2063*K2063)</f>
        <v/>
      </c>
      <c r="N2063" s="32" t="str">
        <f aca="false">IF(G2063="","",IF(F2063="","Diğer",F2063))</f>
        <v/>
      </c>
    </row>
    <row r="2064" customFormat="false" ht="15" hidden="false" customHeight="false" outlineLevel="0" collapsed="false">
      <c r="A2064" s="33"/>
      <c r="B2064" s="34"/>
      <c r="C2064" s="33"/>
      <c r="D2064" s="33"/>
      <c r="E2064" s="33"/>
      <c r="F2064" s="33"/>
      <c r="G2064" s="35"/>
      <c r="H2064" s="35"/>
      <c r="I2064" s="29" t="str">
        <f aca="false">IF(G2064="","",G2064-H2064)</f>
        <v/>
      </c>
      <c r="J2064" s="36"/>
      <c r="K2064" s="37"/>
      <c r="L2064" s="33"/>
      <c r="M2064" s="29" t="str">
        <f aca="false">IF(G2064="","",I2064*K2064)</f>
        <v/>
      </c>
      <c r="N2064" s="32" t="str">
        <f aca="false">IF(G2064="","",IF(F2064="","Diğer",F2064))</f>
        <v/>
      </c>
    </row>
    <row r="2065" customFormat="false" ht="15" hidden="false" customHeight="false" outlineLevel="0" collapsed="false">
      <c r="A2065" s="33"/>
      <c r="B2065" s="34"/>
      <c r="C2065" s="33"/>
      <c r="D2065" s="33"/>
      <c r="E2065" s="33"/>
      <c r="F2065" s="33"/>
      <c r="G2065" s="35"/>
      <c r="H2065" s="35"/>
      <c r="I2065" s="29" t="str">
        <f aca="false">IF(G2065="","",G2065-H2065)</f>
        <v/>
      </c>
      <c r="J2065" s="36"/>
      <c r="K2065" s="37"/>
      <c r="L2065" s="33"/>
      <c r="M2065" s="29" t="str">
        <f aca="false">IF(G2065="","",I2065*K2065)</f>
        <v/>
      </c>
      <c r="N2065" s="32" t="str">
        <f aca="false">IF(G2065="","",IF(F2065="","Diğer",F2065))</f>
        <v/>
      </c>
    </row>
    <row r="2066" customFormat="false" ht="15" hidden="false" customHeight="false" outlineLevel="0" collapsed="false">
      <c r="A2066" s="33"/>
      <c r="B2066" s="34"/>
      <c r="C2066" s="33"/>
      <c r="D2066" s="33"/>
      <c r="E2066" s="33"/>
      <c r="F2066" s="33"/>
      <c r="G2066" s="35"/>
      <c r="H2066" s="35"/>
      <c r="I2066" s="29" t="str">
        <f aca="false">IF(G2066="","",G2066-H2066)</f>
        <v/>
      </c>
      <c r="J2066" s="36"/>
      <c r="K2066" s="37"/>
      <c r="L2066" s="33"/>
      <c r="M2066" s="29" t="str">
        <f aca="false">IF(G2066="","",I2066*K2066)</f>
        <v/>
      </c>
      <c r="N2066" s="32" t="str">
        <f aca="false">IF(G2066="","",IF(F2066="","Diğer",F2066))</f>
        <v/>
      </c>
    </row>
    <row r="2067" customFormat="false" ht="15" hidden="false" customHeight="false" outlineLevel="0" collapsed="false">
      <c r="A2067" s="33"/>
      <c r="B2067" s="34"/>
      <c r="C2067" s="33"/>
      <c r="D2067" s="33"/>
      <c r="E2067" s="33"/>
      <c r="F2067" s="33"/>
      <c r="G2067" s="35"/>
      <c r="H2067" s="35"/>
      <c r="I2067" s="29" t="str">
        <f aca="false">IF(G2067="","",G2067-H2067)</f>
        <v/>
      </c>
      <c r="J2067" s="36"/>
      <c r="K2067" s="37"/>
      <c r="L2067" s="33"/>
      <c r="M2067" s="29" t="str">
        <f aca="false">IF(G2067="","",I2067*K2067)</f>
        <v/>
      </c>
      <c r="N2067" s="32" t="str">
        <f aca="false">IF(G2067="","",IF(F2067="","Diğer",F2067))</f>
        <v/>
      </c>
    </row>
    <row r="2068" customFormat="false" ht="15" hidden="false" customHeight="false" outlineLevel="0" collapsed="false">
      <c r="A2068" s="33"/>
      <c r="B2068" s="34"/>
      <c r="C2068" s="33"/>
      <c r="D2068" s="33"/>
      <c r="E2068" s="33"/>
      <c r="F2068" s="33"/>
      <c r="G2068" s="35"/>
      <c r="H2068" s="35"/>
      <c r="I2068" s="29" t="str">
        <f aca="false">IF(G2068="","",G2068-H2068)</f>
        <v/>
      </c>
      <c r="J2068" s="36"/>
      <c r="K2068" s="37"/>
      <c r="L2068" s="33"/>
      <c r="M2068" s="29" t="str">
        <f aca="false">IF(G2068="","",I2068*K2068)</f>
        <v/>
      </c>
      <c r="N2068" s="32" t="str">
        <f aca="false">IF(G2068="","",IF(F2068="","Diğer",F2068))</f>
        <v/>
      </c>
    </row>
    <row r="2069" customFormat="false" ht="15" hidden="false" customHeight="false" outlineLevel="0" collapsed="false">
      <c r="A2069" s="33"/>
      <c r="B2069" s="34"/>
      <c r="C2069" s="33"/>
      <c r="D2069" s="33"/>
      <c r="E2069" s="33"/>
      <c r="F2069" s="33"/>
      <c r="G2069" s="35"/>
      <c r="H2069" s="35"/>
      <c r="I2069" s="29" t="str">
        <f aca="false">IF(G2069="","",G2069-H2069)</f>
        <v/>
      </c>
      <c r="J2069" s="36"/>
      <c r="K2069" s="37"/>
      <c r="L2069" s="33"/>
      <c r="M2069" s="29" t="str">
        <f aca="false">IF(G2069="","",I2069*K2069)</f>
        <v/>
      </c>
      <c r="N2069" s="32" t="str">
        <f aca="false">IF(G2069="","",IF(F2069="","Diğer",F2069))</f>
        <v/>
      </c>
    </row>
    <row r="2070" customFormat="false" ht="15" hidden="false" customHeight="false" outlineLevel="0" collapsed="false">
      <c r="A2070" s="33"/>
      <c r="B2070" s="34"/>
      <c r="C2070" s="33"/>
      <c r="D2070" s="33"/>
      <c r="E2070" s="33"/>
      <c r="F2070" s="33"/>
      <c r="G2070" s="35"/>
      <c r="H2070" s="35"/>
      <c r="I2070" s="29" t="str">
        <f aca="false">IF(G2070="","",G2070-H2070)</f>
        <v/>
      </c>
      <c r="J2070" s="36"/>
      <c r="K2070" s="37"/>
      <c r="L2070" s="33"/>
      <c r="M2070" s="29" t="str">
        <f aca="false">IF(G2070="","",I2070*K2070)</f>
        <v/>
      </c>
      <c r="N2070" s="32" t="str">
        <f aca="false">IF(G2070="","",IF(F2070="","Diğer",F2070))</f>
        <v/>
      </c>
    </row>
    <row r="2071" customFormat="false" ht="15" hidden="false" customHeight="false" outlineLevel="0" collapsed="false">
      <c r="A2071" s="33"/>
      <c r="B2071" s="34"/>
      <c r="C2071" s="33"/>
      <c r="D2071" s="33"/>
      <c r="E2071" s="33"/>
      <c r="F2071" s="33"/>
      <c r="G2071" s="35"/>
      <c r="H2071" s="35"/>
      <c r="I2071" s="29" t="str">
        <f aca="false">IF(G2071="","",G2071-H2071)</f>
        <v/>
      </c>
      <c r="J2071" s="36"/>
      <c r="K2071" s="37"/>
      <c r="L2071" s="33"/>
      <c r="M2071" s="29" t="str">
        <f aca="false">IF(G2071="","",I2071*K2071)</f>
        <v/>
      </c>
      <c r="N2071" s="32" t="str">
        <f aca="false">IF(G2071="","",IF(F2071="","Diğer",F2071))</f>
        <v/>
      </c>
    </row>
    <row r="2072" customFormat="false" ht="15" hidden="false" customHeight="false" outlineLevel="0" collapsed="false">
      <c r="A2072" s="33"/>
      <c r="B2072" s="34"/>
      <c r="C2072" s="33"/>
      <c r="D2072" s="33"/>
      <c r="E2072" s="33"/>
      <c r="F2072" s="33"/>
      <c r="G2072" s="35"/>
      <c r="H2072" s="35"/>
      <c r="I2072" s="29" t="str">
        <f aca="false">IF(G2072="","",G2072-H2072)</f>
        <v/>
      </c>
      <c r="J2072" s="36"/>
      <c r="K2072" s="37"/>
      <c r="L2072" s="33"/>
      <c r="M2072" s="29" t="str">
        <f aca="false">IF(G2072="","",I2072*K2072)</f>
        <v/>
      </c>
      <c r="N2072" s="32" t="str">
        <f aca="false">IF(G2072="","",IF(F2072="","Diğer",F2072))</f>
        <v/>
      </c>
    </row>
    <row r="2073" customFormat="false" ht="15" hidden="false" customHeight="false" outlineLevel="0" collapsed="false">
      <c r="A2073" s="33"/>
      <c r="B2073" s="34"/>
      <c r="C2073" s="33"/>
      <c r="D2073" s="33"/>
      <c r="E2073" s="33"/>
      <c r="F2073" s="33"/>
      <c r="G2073" s="35"/>
      <c r="H2073" s="35"/>
      <c r="I2073" s="29" t="str">
        <f aca="false">IF(G2073="","",G2073-H2073)</f>
        <v/>
      </c>
      <c r="J2073" s="36"/>
      <c r="K2073" s="37"/>
      <c r="L2073" s="33"/>
      <c r="M2073" s="29" t="str">
        <f aca="false">IF(G2073="","",I2073*K2073)</f>
        <v/>
      </c>
      <c r="N2073" s="32" t="str">
        <f aca="false">IF(G2073="","",IF(F2073="","Diğer",F2073))</f>
        <v/>
      </c>
    </row>
    <row r="2074" customFormat="false" ht="15" hidden="false" customHeight="false" outlineLevel="0" collapsed="false">
      <c r="A2074" s="33"/>
      <c r="B2074" s="34"/>
      <c r="C2074" s="33"/>
      <c r="D2074" s="33"/>
      <c r="E2074" s="33"/>
      <c r="F2074" s="33"/>
      <c r="G2074" s="35"/>
      <c r="H2074" s="35"/>
      <c r="I2074" s="29" t="str">
        <f aca="false">IF(G2074="","",G2074-H2074)</f>
        <v/>
      </c>
      <c r="J2074" s="36"/>
      <c r="K2074" s="37"/>
      <c r="L2074" s="33"/>
      <c r="M2074" s="29" t="str">
        <f aca="false">IF(G2074="","",I2074*K2074)</f>
        <v/>
      </c>
      <c r="N2074" s="32" t="str">
        <f aca="false">IF(G2074="","",IF(F2074="","Diğer",F2074))</f>
        <v/>
      </c>
    </row>
    <row r="2075" customFormat="false" ht="15" hidden="false" customHeight="false" outlineLevel="0" collapsed="false">
      <c r="A2075" s="33"/>
      <c r="B2075" s="34"/>
      <c r="C2075" s="33"/>
      <c r="D2075" s="33"/>
      <c r="E2075" s="33"/>
      <c r="F2075" s="33"/>
      <c r="G2075" s="35"/>
      <c r="H2075" s="35"/>
      <c r="I2075" s="29" t="str">
        <f aca="false">IF(G2075="","",G2075-H2075)</f>
        <v/>
      </c>
      <c r="J2075" s="36"/>
      <c r="K2075" s="37"/>
      <c r="L2075" s="33"/>
      <c r="M2075" s="29" t="str">
        <f aca="false">IF(G2075="","",I2075*K2075)</f>
        <v/>
      </c>
      <c r="N2075" s="32" t="str">
        <f aca="false">IF(G2075="","",IF(F2075="","Diğer",F2075))</f>
        <v/>
      </c>
    </row>
    <row r="2076" customFormat="false" ht="15" hidden="false" customHeight="false" outlineLevel="0" collapsed="false">
      <c r="A2076" s="33"/>
      <c r="B2076" s="34"/>
      <c r="C2076" s="33"/>
      <c r="D2076" s="33"/>
      <c r="E2076" s="33"/>
      <c r="F2076" s="33"/>
      <c r="G2076" s="35"/>
      <c r="H2076" s="35"/>
      <c r="I2076" s="29" t="str">
        <f aca="false">IF(G2076="","",G2076-H2076)</f>
        <v/>
      </c>
      <c r="J2076" s="36"/>
      <c r="K2076" s="37"/>
      <c r="L2076" s="33"/>
      <c r="M2076" s="29" t="str">
        <f aca="false">IF(G2076="","",I2076*K2076)</f>
        <v/>
      </c>
      <c r="N2076" s="32" t="str">
        <f aca="false">IF(G2076="","",IF(F2076="","Diğer",F2076))</f>
        <v/>
      </c>
    </row>
    <row r="2077" customFormat="false" ht="15" hidden="false" customHeight="false" outlineLevel="0" collapsed="false">
      <c r="A2077" s="33"/>
      <c r="B2077" s="34"/>
      <c r="C2077" s="33"/>
      <c r="D2077" s="33"/>
      <c r="E2077" s="33"/>
      <c r="F2077" s="33"/>
      <c r="G2077" s="35"/>
      <c r="H2077" s="35"/>
      <c r="I2077" s="29" t="str">
        <f aca="false">IF(G2077="","",G2077-H2077)</f>
        <v/>
      </c>
      <c r="J2077" s="36"/>
      <c r="K2077" s="37"/>
      <c r="L2077" s="33"/>
      <c r="M2077" s="29" t="str">
        <f aca="false">IF(G2077="","",I2077*K2077)</f>
        <v/>
      </c>
      <c r="N2077" s="32" t="str">
        <f aca="false">IF(G2077="","",IF(F2077="","Diğer",F2077))</f>
        <v/>
      </c>
    </row>
    <row r="2078" customFormat="false" ht="15" hidden="false" customHeight="false" outlineLevel="0" collapsed="false">
      <c r="A2078" s="33"/>
      <c r="B2078" s="34"/>
      <c r="C2078" s="33"/>
      <c r="D2078" s="33"/>
      <c r="E2078" s="33"/>
      <c r="F2078" s="33"/>
      <c r="G2078" s="35"/>
      <c r="H2078" s="35"/>
      <c r="I2078" s="29" t="str">
        <f aca="false">IF(G2078="","",G2078-H2078)</f>
        <v/>
      </c>
      <c r="J2078" s="36"/>
      <c r="K2078" s="37"/>
      <c r="L2078" s="33"/>
      <c r="M2078" s="29" t="str">
        <f aca="false">IF(G2078="","",I2078*K2078)</f>
        <v/>
      </c>
      <c r="N2078" s="32" t="str">
        <f aca="false">IF(G2078="","",IF(F2078="","Diğer",F2078))</f>
        <v/>
      </c>
    </row>
    <row r="2079" customFormat="false" ht="15" hidden="false" customHeight="false" outlineLevel="0" collapsed="false">
      <c r="A2079" s="33"/>
      <c r="B2079" s="34"/>
      <c r="C2079" s="33"/>
      <c r="D2079" s="33"/>
      <c r="E2079" s="33"/>
      <c r="F2079" s="33"/>
      <c r="G2079" s="35"/>
      <c r="H2079" s="35"/>
      <c r="I2079" s="29" t="str">
        <f aca="false">IF(G2079="","",G2079-H2079)</f>
        <v/>
      </c>
      <c r="J2079" s="36"/>
      <c r="K2079" s="37"/>
      <c r="L2079" s="33"/>
      <c r="M2079" s="29" t="str">
        <f aca="false">IF(G2079="","",I2079*K2079)</f>
        <v/>
      </c>
      <c r="N2079" s="32" t="str">
        <f aca="false">IF(G2079="","",IF(F2079="","Diğer",F2079))</f>
        <v/>
      </c>
    </row>
    <row r="2080" customFormat="false" ht="15" hidden="false" customHeight="false" outlineLevel="0" collapsed="false">
      <c r="A2080" s="33"/>
      <c r="B2080" s="34"/>
      <c r="C2080" s="33"/>
      <c r="D2080" s="33"/>
      <c r="E2080" s="33"/>
      <c r="F2080" s="33"/>
      <c r="G2080" s="35"/>
      <c r="H2080" s="35"/>
      <c r="I2080" s="29" t="str">
        <f aca="false">IF(G2080="","",G2080-H2080)</f>
        <v/>
      </c>
      <c r="J2080" s="36"/>
      <c r="K2080" s="37"/>
      <c r="L2080" s="33"/>
      <c r="M2080" s="29" t="str">
        <f aca="false">IF(G2080="","",I2080*K2080)</f>
        <v/>
      </c>
      <c r="N2080" s="32" t="str">
        <f aca="false">IF(G2080="","",IF(F2080="","Diğer",F2080))</f>
        <v/>
      </c>
    </row>
    <row r="2081" customFormat="false" ht="15" hidden="false" customHeight="false" outlineLevel="0" collapsed="false">
      <c r="A2081" s="33"/>
      <c r="B2081" s="34"/>
      <c r="C2081" s="33"/>
      <c r="D2081" s="33"/>
      <c r="E2081" s="33"/>
      <c r="F2081" s="33"/>
      <c r="G2081" s="35"/>
      <c r="H2081" s="35"/>
      <c r="I2081" s="29" t="str">
        <f aca="false">IF(G2081="","",G2081-H2081)</f>
        <v/>
      </c>
      <c r="J2081" s="36"/>
      <c r="K2081" s="37"/>
      <c r="L2081" s="33"/>
      <c r="M2081" s="29" t="str">
        <f aca="false">IF(G2081="","",I2081*K2081)</f>
        <v/>
      </c>
      <c r="N2081" s="32" t="str">
        <f aca="false">IF(G2081="","",IF(F2081="","Diğer",F2081))</f>
        <v/>
      </c>
    </row>
    <row r="2082" customFormat="false" ht="15" hidden="false" customHeight="false" outlineLevel="0" collapsed="false">
      <c r="A2082" s="33"/>
      <c r="B2082" s="34"/>
      <c r="C2082" s="33"/>
      <c r="D2082" s="33"/>
      <c r="E2082" s="33"/>
      <c r="F2082" s="33"/>
      <c r="G2082" s="35"/>
      <c r="H2082" s="35"/>
      <c r="I2082" s="29" t="str">
        <f aca="false">IF(G2082="","",G2082-H2082)</f>
        <v/>
      </c>
      <c r="J2082" s="36"/>
      <c r="K2082" s="37"/>
      <c r="L2082" s="33"/>
      <c r="M2082" s="29" t="str">
        <f aca="false">IF(G2082="","",I2082*K2082)</f>
        <v/>
      </c>
      <c r="N2082" s="32" t="str">
        <f aca="false">IF(G2082="","",IF(F2082="","Diğer",F2082))</f>
        <v/>
      </c>
    </row>
    <row r="2083" customFormat="false" ht="15" hidden="false" customHeight="false" outlineLevel="0" collapsed="false">
      <c r="A2083" s="33"/>
      <c r="B2083" s="34"/>
      <c r="C2083" s="33"/>
      <c r="D2083" s="33"/>
      <c r="E2083" s="33"/>
      <c r="F2083" s="33"/>
      <c r="G2083" s="35"/>
      <c r="H2083" s="35"/>
      <c r="I2083" s="29" t="str">
        <f aca="false">IF(G2083="","",G2083-H2083)</f>
        <v/>
      </c>
      <c r="J2083" s="36"/>
      <c r="K2083" s="37"/>
      <c r="L2083" s="33"/>
      <c r="M2083" s="29" t="str">
        <f aca="false">IF(G2083="","",I2083*K2083)</f>
        <v/>
      </c>
      <c r="N2083" s="32" t="str">
        <f aca="false">IF(G2083="","",IF(F2083="","Diğer",F2083))</f>
        <v/>
      </c>
    </row>
    <row r="2084" customFormat="false" ht="15" hidden="false" customHeight="false" outlineLevel="0" collapsed="false">
      <c r="A2084" s="33"/>
      <c r="B2084" s="34"/>
      <c r="C2084" s="33"/>
      <c r="D2084" s="33"/>
      <c r="E2084" s="33"/>
      <c r="F2084" s="33"/>
      <c r="G2084" s="35"/>
      <c r="H2084" s="35"/>
      <c r="I2084" s="29" t="str">
        <f aca="false">IF(G2084="","",G2084-H2084)</f>
        <v/>
      </c>
      <c r="J2084" s="36"/>
      <c r="K2084" s="37"/>
      <c r="L2084" s="33"/>
      <c r="M2084" s="29" t="str">
        <f aca="false">IF(G2084="","",I2084*K2084)</f>
        <v/>
      </c>
      <c r="N2084" s="32" t="str">
        <f aca="false">IF(G2084="","",IF(F2084="","Diğer",F2084))</f>
        <v/>
      </c>
    </row>
    <row r="2085" customFormat="false" ht="15" hidden="false" customHeight="false" outlineLevel="0" collapsed="false">
      <c r="A2085" s="33"/>
      <c r="B2085" s="34"/>
      <c r="C2085" s="33"/>
      <c r="D2085" s="33"/>
      <c r="E2085" s="33"/>
      <c r="F2085" s="33"/>
      <c r="G2085" s="35"/>
      <c r="H2085" s="35"/>
      <c r="I2085" s="29" t="str">
        <f aca="false">IF(G2085="","",G2085-H2085)</f>
        <v/>
      </c>
      <c r="J2085" s="36"/>
      <c r="K2085" s="37"/>
      <c r="L2085" s="33"/>
      <c r="M2085" s="29" t="str">
        <f aca="false">IF(G2085="","",I2085*K2085)</f>
        <v/>
      </c>
      <c r="N2085" s="32" t="str">
        <f aca="false">IF(G2085="","",IF(F2085="","Diğer",F2085))</f>
        <v/>
      </c>
    </row>
    <row r="2086" customFormat="false" ht="15" hidden="false" customHeight="false" outlineLevel="0" collapsed="false">
      <c r="A2086" s="33"/>
      <c r="B2086" s="34"/>
      <c r="C2086" s="33"/>
      <c r="D2086" s="33"/>
      <c r="E2086" s="33"/>
      <c r="F2086" s="33"/>
      <c r="G2086" s="35"/>
      <c r="H2086" s="35"/>
      <c r="I2086" s="29" t="str">
        <f aca="false">IF(G2086="","",G2086-H2086)</f>
        <v/>
      </c>
      <c r="J2086" s="36"/>
      <c r="K2086" s="37"/>
      <c r="L2086" s="33"/>
      <c r="M2086" s="29" t="str">
        <f aca="false">IF(G2086="","",I2086*K2086)</f>
        <v/>
      </c>
      <c r="N2086" s="32" t="str">
        <f aca="false">IF(G2086="","",IF(F2086="","Diğer",F2086))</f>
        <v/>
      </c>
    </row>
    <row r="2087" customFormat="false" ht="15" hidden="false" customHeight="false" outlineLevel="0" collapsed="false">
      <c r="A2087" s="33"/>
      <c r="B2087" s="34"/>
      <c r="C2087" s="33"/>
      <c r="D2087" s="33"/>
      <c r="E2087" s="33"/>
      <c r="F2087" s="33"/>
      <c r="G2087" s="35"/>
      <c r="H2087" s="35"/>
      <c r="I2087" s="29" t="str">
        <f aca="false">IF(G2087="","",G2087-H2087)</f>
        <v/>
      </c>
      <c r="J2087" s="36"/>
      <c r="K2087" s="37"/>
      <c r="L2087" s="33"/>
      <c r="M2087" s="29" t="str">
        <f aca="false">IF(G2087="","",I2087*K2087)</f>
        <v/>
      </c>
      <c r="N2087" s="32" t="str">
        <f aca="false">IF(G2087="","",IF(F2087="","Diğer",F2087))</f>
        <v/>
      </c>
    </row>
    <row r="2088" customFormat="false" ht="15" hidden="false" customHeight="false" outlineLevel="0" collapsed="false">
      <c r="A2088" s="33"/>
      <c r="B2088" s="34"/>
      <c r="C2088" s="33"/>
      <c r="D2088" s="33"/>
      <c r="E2088" s="33"/>
      <c r="F2088" s="33"/>
      <c r="G2088" s="35"/>
      <c r="H2088" s="35"/>
      <c r="I2088" s="29" t="str">
        <f aca="false">IF(G2088="","",G2088-H2088)</f>
        <v/>
      </c>
      <c r="J2088" s="36"/>
      <c r="K2088" s="37"/>
      <c r="L2088" s="33"/>
      <c r="M2088" s="29" t="str">
        <f aca="false">IF(G2088="","",I2088*K2088)</f>
        <v/>
      </c>
      <c r="N2088" s="32" t="str">
        <f aca="false">IF(G2088="","",IF(F2088="","Diğer",F2088))</f>
        <v/>
      </c>
    </row>
    <row r="2089" customFormat="false" ht="15" hidden="false" customHeight="false" outlineLevel="0" collapsed="false">
      <c r="A2089" s="33"/>
      <c r="B2089" s="34"/>
      <c r="C2089" s="33"/>
      <c r="D2089" s="33"/>
      <c r="E2089" s="33"/>
      <c r="F2089" s="33"/>
      <c r="G2089" s="35"/>
      <c r="H2089" s="35"/>
      <c r="I2089" s="29" t="str">
        <f aca="false">IF(G2089="","",G2089-H2089)</f>
        <v/>
      </c>
      <c r="J2089" s="36"/>
      <c r="K2089" s="37"/>
      <c r="L2089" s="33"/>
      <c r="M2089" s="29" t="str">
        <f aca="false">IF(G2089="","",I2089*K2089)</f>
        <v/>
      </c>
      <c r="N2089" s="32" t="str">
        <f aca="false">IF(G2089="","",IF(F2089="","Diğer",F2089))</f>
        <v/>
      </c>
    </row>
    <row r="2090" customFormat="false" ht="15" hidden="false" customHeight="false" outlineLevel="0" collapsed="false">
      <c r="A2090" s="33"/>
      <c r="B2090" s="34"/>
      <c r="C2090" s="33"/>
      <c r="D2090" s="33"/>
      <c r="E2090" s="33"/>
      <c r="F2090" s="33"/>
      <c r="G2090" s="35"/>
      <c r="H2090" s="35"/>
      <c r="I2090" s="29" t="str">
        <f aca="false">IF(G2090="","",G2090-H2090)</f>
        <v/>
      </c>
      <c r="J2090" s="36"/>
      <c r="K2090" s="37"/>
      <c r="L2090" s="33"/>
      <c r="M2090" s="29" t="str">
        <f aca="false">IF(G2090="","",I2090*K2090)</f>
        <v/>
      </c>
      <c r="N2090" s="32" t="str">
        <f aca="false">IF(G2090="","",IF(F2090="","Diğer",F2090))</f>
        <v/>
      </c>
    </row>
    <row r="2091" customFormat="false" ht="15" hidden="false" customHeight="false" outlineLevel="0" collapsed="false">
      <c r="A2091" s="33"/>
      <c r="B2091" s="34"/>
      <c r="C2091" s="33"/>
      <c r="D2091" s="33"/>
      <c r="E2091" s="33"/>
      <c r="F2091" s="33"/>
      <c r="G2091" s="35"/>
      <c r="H2091" s="35"/>
      <c r="I2091" s="29" t="str">
        <f aca="false">IF(G2091="","",G2091-H2091)</f>
        <v/>
      </c>
      <c r="J2091" s="36"/>
      <c r="K2091" s="37"/>
      <c r="L2091" s="33"/>
      <c r="M2091" s="29" t="str">
        <f aca="false">IF(G2091="","",I2091*K2091)</f>
        <v/>
      </c>
      <c r="N2091" s="32" t="str">
        <f aca="false">IF(G2091="","",IF(F2091="","Diğer",F2091))</f>
        <v/>
      </c>
    </row>
    <row r="2092" customFormat="false" ht="15" hidden="false" customHeight="false" outlineLevel="0" collapsed="false">
      <c r="A2092" s="33"/>
      <c r="B2092" s="34"/>
      <c r="C2092" s="33"/>
      <c r="D2092" s="33"/>
      <c r="E2092" s="33"/>
      <c r="F2092" s="33"/>
      <c r="G2092" s="35"/>
      <c r="H2092" s="35"/>
      <c r="I2092" s="29" t="str">
        <f aca="false">IF(G2092="","",G2092-H2092)</f>
        <v/>
      </c>
      <c r="J2092" s="36"/>
      <c r="K2092" s="37"/>
      <c r="L2092" s="33"/>
      <c r="M2092" s="29" t="str">
        <f aca="false">IF(G2092="","",I2092*K2092)</f>
        <v/>
      </c>
      <c r="N2092" s="32" t="str">
        <f aca="false">IF(G2092="","",IF(F2092="","Diğer",F2092))</f>
        <v/>
      </c>
    </row>
    <row r="2093" customFormat="false" ht="15" hidden="false" customHeight="false" outlineLevel="0" collapsed="false">
      <c r="A2093" s="33"/>
      <c r="B2093" s="34"/>
      <c r="C2093" s="33"/>
      <c r="D2093" s="33"/>
      <c r="E2093" s="33"/>
      <c r="F2093" s="33"/>
      <c r="G2093" s="35"/>
      <c r="H2093" s="35"/>
      <c r="I2093" s="29" t="str">
        <f aca="false">IF(G2093="","",G2093-H2093)</f>
        <v/>
      </c>
      <c r="J2093" s="36"/>
      <c r="K2093" s="37"/>
      <c r="L2093" s="33"/>
      <c r="M2093" s="29" t="str">
        <f aca="false">IF(G2093="","",I2093*K2093)</f>
        <v/>
      </c>
      <c r="N2093" s="32" t="str">
        <f aca="false">IF(G2093="","",IF(F2093="","Diğer",F2093))</f>
        <v/>
      </c>
    </row>
    <row r="2094" customFormat="false" ht="15" hidden="false" customHeight="false" outlineLevel="0" collapsed="false">
      <c r="A2094" s="33"/>
      <c r="B2094" s="34"/>
      <c r="C2094" s="33"/>
      <c r="D2094" s="33"/>
      <c r="E2094" s="33"/>
      <c r="F2094" s="33"/>
      <c r="G2094" s="35"/>
      <c r="H2094" s="35"/>
      <c r="I2094" s="29" t="str">
        <f aca="false">IF(G2094="","",G2094-H2094)</f>
        <v/>
      </c>
      <c r="J2094" s="36"/>
      <c r="K2094" s="37"/>
      <c r="L2094" s="33"/>
      <c r="M2094" s="29" t="str">
        <f aca="false">IF(G2094="","",I2094*K2094)</f>
        <v/>
      </c>
      <c r="N2094" s="32" t="str">
        <f aca="false">IF(G2094="","",IF(F2094="","Diğer",F2094))</f>
        <v/>
      </c>
    </row>
    <row r="2095" customFormat="false" ht="15" hidden="false" customHeight="false" outlineLevel="0" collapsed="false">
      <c r="A2095" s="33"/>
      <c r="B2095" s="34"/>
      <c r="C2095" s="33"/>
      <c r="D2095" s="33"/>
      <c r="E2095" s="33"/>
      <c r="F2095" s="33"/>
      <c r="G2095" s="35"/>
      <c r="H2095" s="35"/>
      <c r="I2095" s="29" t="str">
        <f aca="false">IF(G2095="","",G2095-H2095)</f>
        <v/>
      </c>
      <c r="J2095" s="36"/>
      <c r="K2095" s="37"/>
      <c r="L2095" s="33"/>
      <c r="M2095" s="29" t="str">
        <f aca="false">IF(G2095="","",I2095*K2095)</f>
        <v/>
      </c>
      <c r="N2095" s="32" t="str">
        <f aca="false">IF(G2095="","",IF(F2095="","Diğer",F2095))</f>
        <v/>
      </c>
    </row>
    <row r="2096" customFormat="false" ht="15" hidden="false" customHeight="false" outlineLevel="0" collapsed="false">
      <c r="A2096" s="33"/>
      <c r="B2096" s="34"/>
      <c r="C2096" s="33"/>
      <c r="D2096" s="33"/>
      <c r="E2096" s="33"/>
      <c r="F2096" s="33"/>
      <c r="G2096" s="35"/>
      <c r="H2096" s="35"/>
      <c r="I2096" s="29" t="str">
        <f aca="false">IF(G2096="","",G2096-H2096)</f>
        <v/>
      </c>
      <c r="J2096" s="36"/>
      <c r="K2096" s="37"/>
      <c r="L2096" s="33"/>
      <c r="M2096" s="29" t="str">
        <f aca="false">IF(G2096="","",I2096*K2096)</f>
        <v/>
      </c>
      <c r="N2096" s="32" t="str">
        <f aca="false">IF(G2096="","",IF(F2096="","Diğer",F2096))</f>
        <v/>
      </c>
    </row>
    <row r="2097" customFormat="false" ht="15" hidden="false" customHeight="false" outlineLevel="0" collapsed="false">
      <c r="A2097" s="33"/>
      <c r="B2097" s="34"/>
      <c r="C2097" s="33"/>
      <c r="D2097" s="33"/>
      <c r="E2097" s="33"/>
      <c r="F2097" s="33"/>
      <c r="G2097" s="35"/>
      <c r="H2097" s="35"/>
      <c r="I2097" s="29" t="str">
        <f aca="false">IF(G2097="","",G2097-H2097)</f>
        <v/>
      </c>
      <c r="J2097" s="36"/>
      <c r="K2097" s="37"/>
      <c r="L2097" s="33"/>
      <c r="M2097" s="29" t="str">
        <f aca="false">IF(G2097="","",I2097*K2097)</f>
        <v/>
      </c>
      <c r="N2097" s="32" t="str">
        <f aca="false">IF(G2097="","",IF(F2097="","Diğer",F2097))</f>
        <v/>
      </c>
    </row>
    <row r="2098" customFormat="false" ht="15" hidden="false" customHeight="false" outlineLevel="0" collapsed="false">
      <c r="A2098" s="33"/>
      <c r="B2098" s="34"/>
      <c r="C2098" s="33"/>
      <c r="D2098" s="33"/>
      <c r="E2098" s="33"/>
      <c r="F2098" s="33"/>
      <c r="G2098" s="35"/>
      <c r="H2098" s="35"/>
      <c r="I2098" s="29" t="str">
        <f aca="false">IF(G2098="","",G2098-H2098)</f>
        <v/>
      </c>
      <c r="J2098" s="36"/>
      <c r="K2098" s="37"/>
      <c r="L2098" s="33"/>
      <c r="M2098" s="29" t="str">
        <f aca="false">IF(G2098="","",I2098*K2098)</f>
        <v/>
      </c>
      <c r="N2098" s="32" t="str">
        <f aca="false">IF(G2098="","",IF(F2098="","Diğer",F2098))</f>
        <v/>
      </c>
    </row>
    <row r="2099" customFormat="false" ht="15" hidden="false" customHeight="false" outlineLevel="0" collapsed="false">
      <c r="A2099" s="33"/>
      <c r="B2099" s="34"/>
      <c r="C2099" s="33"/>
      <c r="D2099" s="33"/>
      <c r="E2099" s="33"/>
      <c r="F2099" s="33"/>
      <c r="G2099" s="35"/>
      <c r="H2099" s="35"/>
      <c r="I2099" s="29" t="str">
        <f aca="false">IF(G2099="","",G2099-H2099)</f>
        <v/>
      </c>
      <c r="J2099" s="36"/>
      <c r="K2099" s="37"/>
      <c r="L2099" s="33"/>
      <c r="M2099" s="29" t="str">
        <f aca="false">IF(G2099="","",I2099*K2099)</f>
        <v/>
      </c>
      <c r="N2099" s="32" t="str">
        <f aca="false">IF(G2099="","",IF(F2099="","Diğer",F2099))</f>
        <v/>
      </c>
    </row>
    <row r="2100" customFormat="false" ht="15" hidden="false" customHeight="false" outlineLevel="0" collapsed="false">
      <c r="A2100" s="33"/>
      <c r="B2100" s="34"/>
      <c r="C2100" s="33"/>
      <c r="D2100" s="33"/>
      <c r="E2100" s="33"/>
      <c r="F2100" s="33"/>
      <c r="G2100" s="35"/>
      <c r="H2100" s="35"/>
      <c r="I2100" s="29" t="str">
        <f aca="false">IF(G2100="","",G2100-H2100)</f>
        <v/>
      </c>
      <c r="J2100" s="36"/>
      <c r="K2100" s="37"/>
      <c r="L2100" s="33"/>
      <c r="M2100" s="29" t="str">
        <f aca="false">IF(G2100="","",I2100*K2100)</f>
        <v/>
      </c>
      <c r="N2100" s="32" t="str">
        <f aca="false">IF(G2100="","",IF(F2100="","Diğer",F2100))</f>
        <v/>
      </c>
    </row>
    <row r="2101" customFormat="false" ht="15" hidden="false" customHeight="false" outlineLevel="0" collapsed="false">
      <c r="A2101" s="33"/>
      <c r="B2101" s="34"/>
      <c r="C2101" s="33"/>
      <c r="D2101" s="33"/>
      <c r="E2101" s="33"/>
      <c r="F2101" s="33"/>
      <c r="G2101" s="35"/>
      <c r="H2101" s="35"/>
      <c r="I2101" s="29" t="str">
        <f aca="false">IF(G2101="","",G2101-H2101)</f>
        <v/>
      </c>
      <c r="J2101" s="36"/>
      <c r="K2101" s="37"/>
      <c r="L2101" s="33"/>
      <c r="M2101" s="29" t="str">
        <f aca="false">IF(G2101="","",I2101*K2101)</f>
        <v/>
      </c>
      <c r="N2101" s="32" t="str">
        <f aca="false">IF(G2101="","",IF(F2101="","Diğer",F2101))</f>
        <v/>
      </c>
    </row>
    <row r="2102" customFormat="false" ht="15" hidden="false" customHeight="false" outlineLevel="0" collapsed="false">
      <c r="A2102" s="33"/>
      <c r="B2102" s="34"/>
      <c r="C2102" s="33"/>
      <c r="D2102" s="33"/>
      <c r="E2102" s="33"/>
      <c r="F2102" s="33"/>
      <c r="G2102" s="35"/>
      <c r="H2102" s="35"/>
      <c r="I2102" s="29" t="str">
        <f aca="false">IF(G2102="","",G2102-H2102)</f>
        <v/>
      </c>
      <c r="J2102" s="36"/>
      <c r="K2102" s="37"/>
      <c r="L2102" s="33"/>
      <c r="M2102" s="29" t="str">
        <f aca="false">IF(G2102="","",I2102*K2102)</f>
        <v/>
      </c>
      <c r="N2102" s="32" t="str">
        <f aca="false">IF(G2102="","",IF(F2102="","Diğer",F2102))</f>
        <v/>
      </c>
    </row>
    <row r="2103" customFormat="false" ht="15" hidden="false" customHeight="false" outlineLevel="0" collapsed="false">
      <c r="A2103" s="33"/>
      <c r="B2103" s="34"/>
      <c r="C2103" s="33"/>
      <c r="D2103" s="33"/>
      <c r="E2103" s="33"/>
      <c r="F2103" s="33"/>
      <c r="G2103" s="35"/>
      <c r="H2103" s="35"/>
      <c r="I2103" s="29" t="str">
        <f aca="false">IF(G2103="","",G2103-H2103)</f>
        <v/>
      </c>
      <c r="J2103" s="36"/>
      <c r="K2103" s="37"/>
      <c r="L2103" s="33"/>
      <c r="M2103" s="29" t="str">
        <f aca="false">IF(G2103="","",I2103*K2103)</f>
        <v/>
      </c>
      <c r="N2103" s="32" t="str">
        <f aca="false">IF(G2103="","",IF(F2103="","Diğer",F2103))</f>
        <v/>
      </c>
    </row>
    <row r="2104" customFormat="false" ht="15" hidden="false" customHeight="false" outlineLevel="0" collapsed="false">
      <c r="A2104" s="33"/>
      <c r="B2104" s="34"/>
      <c r="C2104" s="33"/>
      <c r="D2104" s="33"/>
      <c r="E2104" s="33"/>
      <c r="F2104" s="33"/>
      <c r="G2104" s="35"/>
      <c r="H2104" s="35"/>
      <c r="I2104" s="29" t="str">
        <f aca="false">IF(G2104="","",G2104-H2104)</f>
        <v/>
      </c>
      <c r="J2104" s="36"/>
      <c r="K2104" s="37"/>
      <c r="L2104" s="33"/>
      <c r="M2104" s="29" t="str">
        <f aca="false">IF(G2104="","",I2104*K2104)</f>
        <v/>
      </c>
      <c r="N2104" s="32" t="str">
        <f aca="false">IF(G2104="","",IF(F2104="","Diğer",F2104))</f>
        <v/>
      </c>
    </row>
    <row r="2105" customFormat="false" ht="15" hidden="false" customHeight="false" outlineLevel="0" collapsed="false">
      <c r="A2105" s="33"/>
      <c r="B2105" s="34"/>
      <c r="C2105" s="33"/>
      <c r="D2105" s="33"/>
      <c r="E2105" s="33"/>
      <c r="F2105" s="33"/>
      <c r="G2105" s="35"/>
      <c r="H2105" s="35"/>
      <c r="I2105" s="29" t="str">
        <f aca="false">IF(G2105="","",G2105-H2105)</f>
        <v/>
      </c>
      <c r="J2105" s="36"/>
      <c r="K2105" s="37"/>
      <c r="L2105" s="33"/>
      <c r="M2105" s="29" t="str">
        <f aca="false">IF(G2105="","",I2105*K2105)</f>
        <v/>
      </c>
      <c r="N2105" s="32" t="str">
        <f aca="false">IF(G2105="","",IF(F2105="","Diğer",F2105))</f>
        <v/>
      </c>
    </row>
    <row r="2106" customFormat="false" ht="15" hidden="false" customHeight="false" outlineLevel="0" collapsed="false">
      <c r="A2106" s="33"/>
      <c r="B2106" s="34"/>
      <c r="C2106" s="33"/>
      <c r="D2106" s="33"/>
      <c r="E2106" s="33"/>
      <c r="F2106" s="33"/>
      <c r="G2106" s="35"/>
      <c r="H2106" s="35"/>
      <c r="I2106" s="29" t="str">
        <f aca="false">IF(G2106="","",G2106-H2106)</f>
        <v/>
      </c>
      <c r="J2106" s="36"/>
      <c r="K2106" s="37"/>
      <c r="L2106" s="33"/>
      <c r="M2106" s="29" t="str">
        <f aca="false">IF(G2106="","",I2106*K2106)</f>
        <v/>
      </c>
      <c r="N2106" s="32" t="str">
        <f aca="false">IF(G2106="","",IF(F2106="","Diğer",F2106))</f>
        <v/>
      </c>
    </row>
    <row r="2107" customFormat="false" ht="15" hidden="false" customHeight="false" outlineLevel="0" collapsed="false">
      <c r="A2107" s="33"/>
      <c r="B2107" s="34"/>
      <c r="C2107" s="33"/>
      <c r="D2107" s="33"/>
      <c r="E2107" s="33"/>
      <c r="F2107" s="33"/>
      <c r="G2107" s="35"/>
      <c r="H2107" s="35"/>
      <c r="I2107" s="29" t="str">
        <f aca="false">IF(G2107="","",G2107-H2107)</f>
        <v/>
      </c>
      <c r="J2107" s="36"/>
      <c r="K2107" s="37"/>
      <c r="L2107" s="33"/>
      <c r="M2107" s="29" t="str">
        <f aca="false">IF(G2107="","",I2107*K2107)</f>
        <v/>
      </c>
      <c r="N2107" s="32" t="str">
        <f aca="false">IF(G2107="","",IF(F2107="","Diğer",F2107))</f>
        <v/>
      </c>
    </row>
    <row r="2108" customFormat="false" ht="15" hidden="false" customHeight="false" outlineLevel="0" collapsed="false">
      <c r="A2108" s="33"/>
      <c r="B2108" s="34"/>
      <c r="C2108" s="33"/>
      <c r="D2108" s="33"/>
      <c r="E2108" s="33"/>
      <c r="F2108" s="33"/>
      <c r="G2108" s="35"/>
      <c r="H2108" s="35"/>
      <c r="I2108" s="29" t="str">
        <f aca="false">IF(G2108="","",G2108-H2108)</f>
        <v/>
      </c>
      <c r="J2108" s="36"/>
      <c r="K2108" s="37"/>
      <c r="L2108" s="33"/>
      <c r="M2108" s="29" t="str">
        <f aca="false">IF(G2108="","",I2108*K2108)</f>
        <v/>
      </c>
      <c r="N2108" s="32" t="str">
        <f aca="false">IF(G2108="","",IF(F2108="","Diğer",F2108))</f>
        <v/>
      </c>
    </row>
    <row r="2109" customFormat="false" ht="15" hidden="false" customHeight="false" outlineLevel="0" collapsed="false">
      <c r="A2109" s="33"/>
      <c r="B2109" s="34"/>
      <c r="C2109" s="33"/>
      <c r="D2109" s="33"/>
      <c r="E2109" s="33"/>
      <c r="F2109" s="33"/>
      <c r="G2109" s="35"/>
      <c r="H2109" s="35"/>
      <c r="I2109" s="29" t="str">
        <f aca="false">IF(G2109="","",G2109-H2109)</f>
        <v/>
      </c>
      <c r="J2109" s="36"/>
      <c r="K2109" s="37"/>
      <c r="L2109" s="33"/>
      <c r="M2109" s="29" t="str">
        <f aca="false">IF(G2109="","",I2109*K2109)</f>
        <v/>
      </c>
      <c r="N2109" s="32" t="str">
        <f aca="false">IF(G2109="","",IF(F2109="","Diğer",F2109))</f>
        <v/>
      </c>
    </row>
    <row r="2110" customFormat="false" ht="15" hidden="false" customHeight="false" outlineLevel="0" collapsed="false">
      <c r="A2110" s="33"/>
      <c r="B2110" s="34"/>
      <c r="C2110" s="33"/>
      <c r="D2110" s="33"/>
      <c r="E2110" s="33"/>
      <c r="F2110" s="33"/>
      <c r="G2110" s="35"/>
      <c r="H2110" s="35"/>
      <c r="I2110" s="29" t="str">
        <f aca="false">IF(G2110="","",G2110-H2110)</f>
        <v/>
      </c>
      <c r="J2110" s="36"/>
      <c r="K2110" s="37"/>
      <c r="L2110" s="33"/>
      <c r="M2110" s="29" t="str">
        <f aca="false">IF(G2110="","",I2110*K2110)</f>
        <v/>
      </c>
      <c r="N2110" s="32" t="str">
        <f aca="false">IF(G2110="","",IF(F2110="","Diğer",F2110))</f>
        <v/>
      </c>
    </row>
    <row r="2111" customFormat="false" ht="15" hidden="false" customHeight="false" outlineLevel="0" collapsed="false">
      <c r="A2111" s="33"/>
      <c r="B2111" s="34"/>
      <c r="C2111" s="33"/>
      <c r="D2111" s="33"/>
      <c r="E2111" s="33"/>
      <c r="F2111" s="33"/>
      <c r="G2111" s="35"/>
      <c r="H2111" s="35"/>
      <c r="I2111" s="29" t="str">
        <f aca="false">IF(G2111="","",G2111-H2111)</f>
        <v/>
      </c>
      <c r="J2111" s="36"/>
      <c r="K2111" s="37"/>
      <c r="L2111" s="33"/>
      <c r="M2111" s="29" t="str">
        <f aca="false">IF(G2111="","",I2111*K2111)</f>
        <v/>
      </c>
      <c r="N2111" s="32" t="str">
        <f aca="false">IF(G2111="","",IF(F2111="","Diğer",F2111))</f>
        <v/>
      </c>
    </row>
    <row r="2112" customFormat="false" ht="15" hidden="false" customHeight="false" outlineLevel="0" collapsed="false">
      <c r="A2112" s="33"/>
      <c r="B2112" s="34"/>
      <c r="C2112" s="33"/>
      <c r="D2112" s="33"/>
      <c r="E2112" s="33"/>
      <c r="F2112" s="33"/>
      <c r="G2112" s="35"/>
      <c r="H2112" s="35"/>
      <c r="I2112" s="29" t="str">
        <f aca="false">IF(G2112="","",G2112-H2112)</f>
        <v/>
      </c>
      <c r="J2112" s="36"/>
      <c r="K2112" s="37"/>
      <c r="L2112" s="33"/>
      <c r="M2112" s="29" t="str">
        <f aca="false">IF(G2112="","",I2112*K2112)</f>
        <v/>
      </c>
      <c r="N2112" s="32" t="str">
        <f aca="false">IF(G2112="","",IF(F2112="","Diğer",F2112))</f>
        <v/>
      </c>
    </row>
    <row r="2113" customFormat="false" ht="15" hidden="false" customHeight="false" outlineLevel="0" collapsed="false">
      <c r="A2113" s="33"/>
      <c r="B2113" s="34"/>
      <c r="C2113" s="33"/>
      <c r="D2113" s="33"/>
      <c r="E2113" s="33"/>
      <c r="F2113" s="33"/>
      <c r="G2113" s="35"/>
      <c r="H2113" s="35"/>
      <c r="I2113" s="29" t="str">
        <f aca="false">IF(G2113="","",G2113-H2113)</f>
        <v/>
      </c>
      <c r="J2113" s="36"/>
      <c r="K2113" s="37"/>
      <c r="L2113" s="33"/>
      <c r="M2113" s="29" t="str">
        <f aca="false">IF(G2113="","",I2113*K2113)</f>
        <v/>
      </c>
      <c r="N2113" s="32" t="str">
        <f aca="false">IF(G2113="","",IF(F2113="","Diğer",F2113))</f>
        <v/>
      </c>
    </row>
    <row r="2114" customFormat="false" ht="15" hidden="false" customHeight="false" outlineLevel="0" collapsed="false">
      <c r="A2114" s="33"/>
      <c r="B2114" s="34"/>
      <c r="C2114" s="33"/>
      <c r="D2114" s="33"/>
      <c r="E2114" s="33"/>
      <c r="F2114" s="33"/>
      <c r="G2114" s="35"/>
      <c r="H2114" s="35"/>
      <c r="I2114" s="29" t="str">
        <f aca="false">IF(G2114="","",G2114-H2114)</f>
        <v/>
      </c>
      <c r="J2114" s="36"/>
      <c r="K2114" s="37"/>
      <c r="L2114" s="33"/>
      <c r="M2114" s="29" t="str">
        <f aca="false">IF(G2114="","",I2114*K2114)</f>
        <v/>
      </c>
      <c r="N2114" s="32" t="str">
        <f aca="false">IF(G2114="","",IF(F2114="","Diğer",F2114))</f>
        <v/>
      </c>
    </row>
    <row r="2115" customFormat="false" ht="15" hidden="false" customHeight="false" outlineLevel="0" collapsed="false">
      <c r="A2115" s="33"/>
      <c r="B2115" s="34"/>
      <c r="C2115" s="33"/>
      <c r="D2115" s="33"/>
      <c r="E2115" s="33"/>
      <c r="F2115" s="33"/>
      <c r="G2115" s="35"/>
      <c r="H2115" s="35"/>
      <c r="I2115" s="29" t="str">
        <f aca="false">IF(G2115="","",G2115-H2115)</f>
        <v/>
      </c>
      <c r="J2115" s="36"/>
      <c r="K2115" s="37"/>
      <c r="L2115" s="33"/>
      <c r="M2115" s="29" t="str">
        <f aca="false">IF(G2115="","",I2115*K2115)</f>
        <v/>
      </c>
      <c r="N2115" s="32" t="str">
        <f aca="false">IF(G2115="","",IF(F2115="","Diğer",F2115))</f>
        <v/>
      </c>
    </row>
    <row r="2116" customFormat="false" ht="15" hidden="false" customHeight="false" outlineLevel="0" collapsed="false">
      <c r="A2116" s="33"/>
      <c r="B2116" s="34"/>
      <c r="C2116" s="33"/>
      <c r="D2116" s="33"/>
      <c r="E2116" s="33"/>
      <c r="F2116" s="33"/>
      <c r="G2116" s="35"/>
      <c r="H2116" s="35"/>
      <c r="I2116" s="29" t="str">
        <f aca="false">IF(G2116="","",G2116-H2116)</f>
        <v/>
      </c>
      <c r="J2116" s="36"/>
      <c r="K2116" s="37"/>
      <c r="L2116" s="33"/>
      <c r="M2116" s="29" t="str">
        <f aca="false">IF(G2116="","",I2116*K2116)</f>
        <v/>
      </c>
      <c r="N2116" s="32" t="str">
        <f aca="false">IF(G2116="","",IF(F2116="","Diğer",F2116))</f>
        <v/>
      </c>
    </row>
    <row r="2117" customFormat="false" ht="15" hidden="false" customHeight="false" outlineLevel="0" collapsed="false">
      <c r="A2117" s="33"/>
      <c r="B2117" s="34"/>
      <c r="C2117" s="33"/>
      <c r="D2117" s="33"/>
      <c r="E2117" s="33"/>
      <c r="F2117" s="33"/>
      <c r="G2117" s="35"/>
      <c r="H2117" s="35"/>
      <c r="I2117" s="29" t="str">
        <f aca="false">IF(G2117="","",G2117-H2117)</f>
        <v/>
      </c>
      <c r="J2117" s="36"/>
      <c r="K2117" s="37"/>
      <c r="L2117" s="33"/>
      <c r="M2117" s="29" t="str">
        <f aca="false">IF(G2117="","",I2117*K2117)</f>
        <v/>
      </c>
      <c r="N2117" s="32" t="str">
        <f aca="false">IF(G2117="","",IF(F2117="","Diğer",F2117))</f>
        <v/>
      </c>
    </row>
    <row r="2118" customFormat="false" ht="15" hidden="false" customHeight="false" outlineLevel="0" collapsed="false">
      <c r="A2118" s="33"/>
      <c r="B2118" s="34"/>
      <c r="C2118" s="33"/>
      <c r="D2118" s="33"/>
      <c r="E2118" s="33"/>
      <c r="F2118" s="33"/>
      <c r="G2118" s="35"/>
      <c r="H2118" s="35"/>
      <c r="I2118" s="29" t="str">
        <f aca="false">IF(G2118="","",G2118-H2118)</f>
        <v/>
      </c>
      <c r="J2118" s="36"/>
      <c r="K2118" s="37"/>
      <c r="L2118" s="33"/>
      <c r="M2118" s="29" t="str">
        <f aca="false">IF(G2118="","",I2118*K2118)</f>
        <v/>
      </c>
      <c r="N2118" s="32" t="str">
        <f aca="false">IF(G2118="","",IF(F2118="","Diğer",F2118))</f>
        <v/>
      </c>
    </row>
    <row r="2119" customFormat="false" ht="15" hidden="false" customHeight="false" outlineLevel="0" collapsed="false">
      <c r="A2119" s="33"/>
      <c r="B2119" s="34"/>
      <c r="C2119" s="33"/>
      <c r="D2119" s="33"/>
      <c r="E2119" s="33"/>
      <c r="F2119" s="33"/>
      <c r="G2119" s="35"/>
      <c r="H2119" s="35"/>
      <c r="I2119" s="29" t="str">
        <f aca="false">IF(G2119="","",G2119-H2119)</f>
        <v/>
      </c>
      <c r="J2119" s="36"/>
      <c r="K2119" s="37"/>
      <c r="L2119" s="33"/>
      <c r="M2119" s="29" t="str">
        <f aca="false">IF(G2119="","",I2119*K2119)</f>
        <v/>
      </c>
      <c r="N2119" s="32" t="str">
        <f aca="false">IF(G2119="","",IF(F2119="","Diğer",F2119))</f>
        <v/>
      </c>
    </row>
    <row r="2120" customFormat="false" ht="15" hidden="false" customHeight="false" outlineLevel="0" collapsed="false">
      <c r="A2120" s="33"/>
      <c r="B2120" s="34"/>
      <c r="C2120" s="33"/>
      <c r="D2120" s="33"/>
      <c r="E2120" s="33"/>
      <c r="F2120" s="33"/>
      <c r="G2120" s="35"/>
      <c r="H2120" s="35"/>
      <c r="I2120" s="29" t="str">
        <f aca="false">IF(G2120="","",G2120-H2120)</f>
        <v/>
      </c>
      <c r="J2120" s="36"/>
      <c r="K2120" s="37"/>
      <c r="L2120" s="33"/>
      <c r="M2120" s="29" t="str">
        <f aca="false">IF(G2120="","",I2120*K2120)</f>
        <v/>
      </c>
      <c r="N2120" s="32" t="str">
        <f aca="false">IF(G2120="","",IF(F2120="","Diğer",F2120))</f>
        <v/>
      </c>
    </row>
    <row r="2121" customFormat="false" ht="15" hidden="false" customHeight="false" outlineLevel="0" collapsed="false">
      <c r="A2121" s="33"/>
      <c r="B2121" s="34"/>
      <c r="C2121" s="33"/>
      <c r="D2121" s="33"/>
      <c r="E2121" s="33"/>
      <c r="F2121" s="33"/>
      <c r="G2121" s="35"/>
      <c r="H2121" s="35"/>
      <c r="I2121" s="29" t="str">
        <f aca="false">IF(G2121="","",G2121-H2121)</f>
        <v/>
      </c>
      <c r="J2121" s="36"/>
      <c r="K2121" s="37"/>
      <c r="L2121" s="33"/>
      <c r="M2121" s="29" t="str">
        <f aca="false">IF(G2121="","",I2121*K2121)</f>
        <v/>
      </c>
      <c r="N2121" s="32" t="str">
        <f aca="false">IF(G2121="","",IF(F2121="","Diğer",F2121))</f>
        <v/>
      </c>
    </row>
    <row r="2122" customFormat="false" ht="15" hidden="false" customHeight="false" outlineLevel="0" collapsed="false">
      <c r="A2122" s="33"/>
      <c r="B2122" s="34"/>
      <c r="C2122" s="33"/>
      <c r="D2122" s="33"/>
      <c r="E2122" s="33"/>
      <c r="F2122" s="33"/>
      <c r="G2122" s="35"/>
      <c r="H2122" s="35"/>
      <c r="I2122" s="29" t="str">
        <f aca="false">IF(G2122="","",G2122-H2122)</f>
        <v/>
      </c>
      <c r="J2122" s="36"/>
      <c r="K2122" s="37"/>
      <c r="L2122" s="33"/>
      <c r="M2122" s="29" t="str">
        <f aca="false">IF(G2122="","",I2122*K2122)</f>
        <v/>
      </c>
      <c r="N2122" s="32" t="str">
        <f aca="false">IF(G2122="","",IF(F2122="","Diğer",F2122))</f>
        <v/>
      </c>
    </row>
    <row r="2123" customFormat="false" ht="15" hidden="false" customHeight="false" outlineLevel="0" collapsed="false">
      <c r="A2123" s="33"/>
      <c r="B2123" s="34"/>
      <c r="C2123" s="33"/>
      <c r="D2123" s="33"/>
      <c r="E2123" s="33"/>
      <c r="F2123" s="33"/>
      <c r="G2123" s="35"/>
      <c r="H2123" s="35"/>
      <c r="I2123" s="29" t="str">
        <f aca="false">IF(G2123="","",G2123-H2123)</f>
        <v/>
      </c>
      <c r="J2123" s="36"/>
      <c r="K2123" s="37"/>
      <c r="L2123" s="33"/>
      <c r="M2123" s="29" t="str">
        <f aca="false">IF(G2123="","",I2123*K2123)</f>
        <v/>
      </c>
      <c r="N2123" s="32" t="str">
        <f aca="false">IF(G2123="","",IF(F2123="","Diğer",F2123))</f>
        <v/>
      </c>
    </row>
    <row r="2124" customFormat="false" ht="15" hidden="false" customHeight="false" outlineLevel="0" collapsed="false">
      <c r="A2124" s="33"/>
      <c r="B2124" s="34"/>
      <c r="C2124" s="33"/>
      <c r="D2124" s="33"/>
      <c r="E2124" s="33"/>
      <c r="F2124" s="33"/>
      <c r="G2124" s="35"/>
      <c r="H2124" s="35"/>
      <c r="I2124" s="29" t="str">
        <f aca="false">IF(G2124="","",G2124-H2124)</f>
        <v/>
      </c>
      <c r="J2124" s="36"/>
      <c r="K2124" s="37"/>
      <c r="L2124" s="33"/>
      <c r="M2124" s="29" t="str">
        <f aca="false">IF(G2124="","",I2124*K2124)</f>
        <v/>
      </c>
      <c r="N2124" s="32" t="str">
        <f aca="false">IF(G2124="","",IF(F2124="","Diğer",F2124))</f>
        <v/>
      </c>
    </row>
    <row r="2125" customFormat="false" ht="15" hidden="false" customHeight="false" outlineLevel="0" collapsed="false">
      <c r="A2125" s="33"/>
      <c r="B2125" s="34"/>
      <c r="C2125" s="33"/>
      <c r="D2125" s="33"/>
      <c r="E2125" s="33"/>
      <c r="F2125" s="33"/>
      <c r="G2125" s="35"/>
      <c r="H2125" s="35"/>
      <c r="I2125" s="29" t="str">
        <f aca="false">IF(G2125="","",G2125-H2125)</f>
        <v/>
      </c>
      <c r="J2125" s="36"/>
      <c r="K2125" s="37"/>
      <c r="L2125" s="33"/>
      <c r="M2125" s="29" t="str">
        <f aca="false">IF(G2125="","",I2125*K2125)</f>
        <v/>
      </c>
      <c r="N2125" s="32" t="str">
        <f aca="false">IF(G2125="","",IF(F2125="","Diğer",F2125))</f>
        <v/>
      </c>
    </row>
    <row r="2126" customFormat="false" ht="15" hidden="false" customHeight="false" outlineLevel="0" collapsed="false">
      <c r="A2126" s="33"/>
      <c r="B2126" s="34"/>
      <c r="C2126" s="33"/>
      <c r="D2126" s="33"/>
      <c r="E2126" s="33"/>
      <c r="F2126" s="33"/>
      <c r="G2126" s="35"/>
      <c r="H2126" s="35"/>
      <c r="I2126" s="29" t="str">
        <f aca="false">IF(G2126="","",G2126-H2126)</f>
        <v/>
      </c>
      <c r="J2126" s="36"/>
      <c r="K2126" s="37"/>
      <c r="L2126" s="33"/>
      <c r="M2126" s="29" t="str">
        <f aca="false">IF(G2126="","",I2126*K2126)</f>
        <v/>
      </c>
      <c r="N2126" s="32" t="str">
        <f aca="false">IF(G2126="","",IF(F2126="","Diğer",F2126))</f>
        <v/>
      </c>
    </row>
    <row r="2127" customFormat="false" ht="15" hidden="false" customHeight="false" outlineLevel="0" collapsed="false">
      <c r="A2127" s="33"/>
      <c r="B2127" s="34"/>
      <c r="C2127" s="33"/>
      <c r="D2127" s="33"/>
      <c r="E2127" s="33"/>
      <c r="F2127" s="33"/>
      <c r="G2127" s="35"/>
      <c r="H2127" s="35"/>
      <c r="I2127" s="29" t="str">
        <f aca="false">IF(G2127="","",G2127-H2127)</f>
        <v/>
      </c>
      <c r="J2127" s="36"/>
      <c r="K2127" s="37"/>
      <c r="L2127" s="33"/>
      <c r="M2127" s="29" t="str">
        <f aca="false">IF(G2127="","",I2127*K2127)</f>
        <v/>
      </c>
      <c r="N2127" s="32" t="str">
        <f aca="false">IF(G2127="","",IF(F2127="","Diğer",F2127))</f>
        <v/>
      </c>
    </row>
    <row r="2128" customFormat="false" ht="15" hidden="false" customHeight="false" outlineLevel="0" collapsed="false">
      <c r="A2128" s="33"/>
      <c r="B2128" s="34"/>
      <c r="C2128" s="33"/>
      <c r="D2128" s="33"/>
      <c r="E2128" s="33"/>
      <c r="F2128" s="33"/>
      <c r="G2128" s="35"/>
      <c r="H2128" s="35"/>
      <c r="I2128" s="29" t="str">
        <f aca="false">IF(G2128="","",G2128-H2128)</f>
        <v/>
      </c>
      <c r="J2128" s="36"/>
      <c r="K2128" s="37"/>
      <c r="L2128" s="33"/>
      <c r="M2128" s="29" t="str">
        <f aca="false">IF(G2128="","",I2128*K2128)</f>
        <v/>
      </c>
      <c r="N2128" s="32" t="str">
        <f aca="false">IF(G2128="","",IF(F2128="","Diğer",F2128))</f>
        <v/>
      </c>
    </row>
    <row r="2129" customFormat="false" ht="15" hidden="false" customHeight="false" outlineLevel="0" collapsed="false">
      <c r="A2129" s="33"/>
      <c r="B2129" s="34"/>
      <c r="C2129" s="33"/>
      <c r="D2129" s="33"/>
      <c r="E2129" s="33"/>
      <c r="F2129" s="33"/>
      <c r="G2129" s="35"/>
      <c r="H2129" s="35"/>
      <c r="I2129" s="29" t="str">
        <f aca="false">IF(G2129="","",G2129-H2129)</f>
        <v/>
      </c>
      <c r="J2129" s="36"/>
      <c r="K2129" s="37"/>
      <c r="L2129" s="33"/>
      <c r="M2129" s="29" t="str">
        <f aca="false">IF(G2129="","",I2129*K2129)</f>
        <v/>
      </c>
      <c r="N2129" s="32" t="str">
        <f aca="false">IF(G2129="","",IF(F2129="","Diğer",F2129))</f>
        <v/>
      </c>
    </row>
    <row r="2130" customFormat="false" ht="15" hidden="false" customHeight="false" outlineLevel="0" collapsed="false">
      <c r="A2130" s="33"/>
      <c r="B2130" s="34"/>
      <c r="C2130" s="33"/>
      <c r="D2130" s="33"/>
      <c r="E2130" s="33"/>
      <c r="F2130" s="33"/>
      <c r="G2130" s="35"/>
      <c r="H2130" s="35"/>
      <c r="I2130" s="29" t="str">
        <f aca="false">IF(G2130="","",G2130-H2130)</f>
        <v/>
      </c>
      <c r="J2130" s="36"/>
      <c r="K2130" s="37"/>
      <c r="L2130" s="33"/>
      <c r="M2130" s="29" t="str">
        <f aca="false">IF(G2130="","",I2130*K2130)</f>
        <v/>
      </c>
      <c r="N2130" s="32" t="str">
        <f aca="false">IF(G2130="","",IF(F2130="","Diğer",F2130))</f>
        <v/>
      </c>
    </row>
    <row r="2131" customFormat="false" ht="15" hidden="false" customHeight="false" outlineLevel="0" collapsed="false">
      <c r="A2131" s="33"/>
      <c r="B2131" s="34"/>
      <c r="C2131" s="33"/>
      <c r="D2131" s="33"/>
      <c r="E2131" s="33"/>
      <c r="F2131" s="33"/>
      <c r="G2131" s="35"/>
      <c r="H2131" s="35"/>
      <c r="I2131" s="29" t="str">
        <f aca="false">IF(G2131="","",G2131-H2131)</f>
        <v/>
      </c>
      <c r="J2131" s="36"/>
      <c r="K2131" s="37"/>
      <c r="L2131" s="33"/>
      <c r="M2131" s="29" t="str">
        <f aca="false">IF(G2131="","",I2131*K2131)</f>
        <v/>
      </c>
      <c r="N2131" s="32" t="str">
        <f aca="false">IF(G2131="","",IF(F2131="","Diğer",F2131))</f>
        <v/>
      </c>
    </row>
    <row r="2132" customFormat="false" ht="15" hidden="false" customHeight="false" outlineLevel="0" collapsed="false">
      <c r="A2132" s="33"/>
      <c r="B2132" s="34"/>
      <c r="C2132" s="33"/>
      <c r="D2132" s="33"/>
      <c r="E2132" s="33"/>
      <c r="F2132" s="33"/>
      <c r="G2132" s="35"/>
      <c r="H2132" s="35"/>
      <c r="I2132" s="29" t="str">
        <f aca="false">IF(G2132="","",G2132-H2132)</f>
        <v/>
      </c>
      <c r="J2132" s="36"/>
      <c r="K2132" s="37"/>
      <c r="L2132" s="33"/>
      <c r="M2132" s="29" t="str">
        <f aca="false">IF(G2132="","",I2132*K2132)</f>
        <v/>
      </c>
      <c r="N2132" s="32" t="str">
        <f aca="false">IF(G2132="","",IF(F2132="","Diğer",F2132))</f>
        <v/>
      </c>
    </row>
    <row r="2133" customFormat="false" ht="15" hidden="false" customHeight="false" outlineLevel="0" collapsed="false">
      <c r="A2133" s="33"/>
      <c r="B2133" s="34"/>
      <c r="C2133" s="33"/>
      <c r="D2133" s="33"/>
      <c r="E2133" s="33"/>
      <c r="F2133" s="33"/>
      <c r="G2133" s="35"/>
      <c r="H2133" s="35"/>
      <c r="I2133" s="29" t="str">
        <f aca="false">IF(G2133="","",G2133-H2133)</f>
        <v/>
      </c>
      <c r="J2133" s="36"/>
      <c r="K2133" s="37"/>
      <c r="L2133" s="33"/>
      <c r="M2133" s="29" t="str">
        <f aca="false">IF(G2133="","",I2133*K2133)</f>
        <v/>
      </c>
      <c r="N2133" s="32" t="str">
        <f aca="false">IF(G2133="","",IF(F2133="","Diğer",F2133))</f>
        <v/>
      </c>
    </row>
    <row r="2134" customFormat="false" ht="15" hidden="false" customHeight="false" outlineLevel="0" collapsed="false">
      <c r="A2134" s="33"/>
      <c r="B2134" s="34"/>
      <c r="C2134" s="33"/>
      <c r="D2134" s="33"/>
      <c r="E2134" s="33"/>
      <c r="F2134" s="33"/>
      <c r="G2134" s="35"/>
      <c r="H2134" s="35"/>
      <c r="I2134" s="29" t="str">
        <f aca="false">IF(G2134="","",G2134-H2134)</f>
        <v/>
      </c>
      <c r="J2134" s="36"/>
      <c r="K2134" s="37"/>
      <c r="L2134" s="33"/>
      <c r="M2134" s="29" t="str">
        <f aca="false">IF(G2134="","",I2134*K2134)</f>
        <v/>
      </c>
      <c r="N2134" s="32" t="str">
        <f aca="false">IF(G2134="","",IF(F2134="","Diğer",F2134))</f>
        <v/>
      </c>
    </row>
    <row r="2135" customFormat="false" ht="15" hidden="false" customHeight="false" outlineLevel="0" collapsed="false">
      <c r="A2135" s="33"/>
      <c r="B2135" s="34"/>
      <c r="C2135" s="33"/>
      <c r="D2135" s="33"/>
      <c r="E2135" s="33"/>
      <c r="F2135" s="33"/>
      <c r="G2135" s="35"/>
      <c r="H2135" s="35"/>
      <c r="I2135" s="29" t="str">
        <f aca="false">IF(G2135="","",G2135-H2135)</f>
        <v/>
      </c>
      <c r="J2135" s="36"/>
      <c r="K2135" s="37"/>
      <c r="L2135" s="33"/>
      <c r="M2135" s="29" t="str">
        <f aca="false">IF(G2135="","",I2135*K2135)</f>
        <v/>
      </c>
      <c r="N2135" s="32" t="str">
        <f aca="false">IF(G2135="","",IF(F2135="","Diğer",F2135))</f>
        <v/>
      </c>
    </row>
    <row r="2136" customFormat="false" ht="15" hidden="false" customHeight="false" outlineLevel="0" collapsed="false">
      <c r="A2136" s="33"/>
      <c r="B2136" s="34"/>
      <c r="C2136" s="33"/>
      <c r="D2136" s="33"/>
      <c r="E2136" s="33"/>
      <c r="F2136" s="33"/>
      <c r="G2136" s="35"/>
      <c r="H2136" s="35"/>
      <c r="I2136" s="29" t="str">
        <f aca="false">IF(G2136="","",G2136-H2136)</f>
        <v/>
      </c>
      <c r="J2136" s="36"/>
      <c r="K2136" s="37"/>
      <c r="L2136" s="33"/>
      <c r="M2136" s="29" t="str">
        <f aca="false">IF(G2136="","",I2136*K2136)</f>
        <v/>
      </c>
      <c r="N2136" s="32" t="str">
        <f aca="false">IF(G2136="","",IF(F2136="","Diğer",F2136))</f>
        <v/>
      </c>
    </row>
    <row r="2137" customFormat="false" ht="15" hidden="false" customHeight="false" outlineLevel="0" collapsed="false">
      <c r="A2137" s="33"/>
      <c r="B2137" s="34"/>
      <c r="C2137" s="33"/>
      <c r="D2137" s="33"/>
      <c r="E2137" s="33"/>
      <c r="F2137" s="33"/>
      <c r="G2137" s="35"/>
      <c r="H2137" s="35"/>
      <c r="I2137" s="29" t="str">
        <f aca="false">IF(G2137="","",G2137-H2137)</f>
        <v/>
      </c>
      <c r="J2137" s="36"/>
      <c r="K2137" s="37"/>
      <c r="L2137" s="33"/>
      <c r="M2137" s="29" t="str">
        <f aca="false">IF(G2137="","",I2137*K2137)</f>
        <v/>
      </c>
      <c r="N2137" s="32" t="str">
        <f aca="false">IF(G2137="","",IF(F2137="","Diğer",F2137))</f>
        <v/>
      </c>
    </row>
    <row r="2138" customFormat="false" ht="15" hidden="false" customHeight="false" outlineLevel="0" collapsed="false">
      <c r="A2138" s="33"/>
      <c r="B2138" s="34"/>
      <c r="C2138" s="33"/>
      <c r="D2138" s="33"/>
      <c r="E2138" s="33"/>
      <c r="F2138" s="33"/>
      <c r="G2138" s="35"/>
      <c r="H2138" s="35"/>
      <c r="I2138" s="29" t="str">
        <f aca="false">IF(G2138="","",G2138-H2138)</f>
        <v/>
      </c>
      <c r="J2138" s="36"/>
      <c r="K2138" s="37"/>
      <c r="L2138" s="33"/>
      <c r="M2138" s="29" t="str">
        <f aca="false">IF(G2138="","",I2138*K2138)</f>
        <v/>
      </c>
      <c r="N2138" s="32" t="str">
        <f aca="false">IF(G2138="","",IF(F2138="","Diğer",F2138))</f>
        <v/>
      </c>
    </row>
    <row r="2139" customFormat="false" ht="15" hidden="false" customHeight="false" outlineLevel="0" collapsed="false">
      <c r="A2139" s="33"/>
      <c r="B2139" s="34"/>
      <c r="C2139" s="33"/>
      <c r="D2139" s="33"/>
      <c r="E2139" s="33"/>
      <c r="F2139" s="33"/>
      <c r="G2139" s="35"/>
      <c r="H2139" s="35"/>
      <c r="I2139" s="29" t="str">
        <f aca="false">IF(G2139="","",G2139-H2139)</f>
        <v/>
      </c>
      <c r="J2139" s="36"/>
      <c r="K2139" s="37"/>
      <c r="L2139" s="33"/>
      <c r="M2139" s="29" t="str">
        <f aca="false">IF(G2139="","",I2139*K2139)</f>
        <v/>
      </c>
      <c r="N2139" s="32" t="str">
        <f aca="false">IF(G2139="","",IF(F2139="","Diğer",F2139))</f>
        <v/>
      </c>
    </row>
    <row r="2140" customFormat="false" ht="15" hidden="false" customHeight="false" outlineLevel="0" collapsed="false">
      <c r="A2140" s="33"/>
      <c r="B2140" s="34"/>
      <c r="C2140" s="33"/>
      <c r="D2140" s="33"/>
      <c r="E2140" s="33"/>
      <c r="F2140" s="33"/>
      <c r="G2140" s="35"/>
      <c r="H2140" s="35"/>
      <c r="I2140" s="29" t="str">
        <f aca="false">IF(G2140="","",G2140-H2140)</f>
        <v/>
      </c>
      <c r="J2140" s="36"/>
      <c r="K2140" s="37"/>
      <c r="L2140" s="33"/>
      <c r="M2140" s="29" t="str">
        <f aca="false">IF(G2140="","",I2140*K2140)</f>
        <v/>
      </c>
      <c r="N2140" s="32" t="str">
        <f aca="false">IF(G2140="","",IF(F2140="","Diğer",F2140))</f>
        <v/>
      </c>
    </row>
    <row r="2141" customFormat="false" ht="15" hidden="false" customHeight="false" outlineLevel="0" collapsed="false">
      <c r="A2141" s="33"/>
      <c r="B2141" s="34"/>
      <c r="C2141" s="33"/>
      <c r="D2141" s="33"/>
      <c r="E2141" s="33"/>
      <c r="F2141" s="33"/>
      <c r="G2141" s="35"/>
      <c r="H2141" s="35"/>
      <c r="I2141" s="29" t="str">
        <f aca="false">IF(G2141="","",G2141-H2141)</f>
        <v/>
      </c>
      <c r="J2141" s="36"/>
      <c r="K2141" s="37"/>
      <c r="L2141" s="33"/>
      <c r="M2141" s="29" t="str">
        <f aca="false">IF(G2141="","",I2141*K2141)</f>
        <v/>
      </c>
      <c r="N2141" s="32" t="str">
        <f aca="false">IF(G2141="","",IF(F2141="","Diğer",F2141))</f>
        <v/>
      </c>
    </row>
    <row r="2142" customFormat="false" ht="15" hidden="false" customHeight="false" outlineLevel="0" collapsed="false">
      <c r="A2142" s="33"/>
      <c r="B2142" s="34"/>
      <c r="C2142" s="33"/>
      <c r="D2142" s="33"/>
      <c r="E2142" s="33"/>
      <c r="F2142" s="33"/>
      <c r="G2142" s="35"/>
      <c r="H2142" s="35"/>
      <c r="I2142" s="29" t="str">
        <f aca="false">IF(G2142="","",G2142-H2142)</f>
        <v/>
      </c>
      <c r="J2142" s="36"/>
      <c r="K2142" s="37"/>
      <c r="L2142" s="33"/>
      <c r="M2142" s="29" t="str">
        <f aca="false">IF(G2142="","",I2142*K2142)</f>
        <v/>
      </c>
      <c r="N2142" s="32" t="str">
        <f aca="false">IF(G2142="","",IF(F2142="","Diğer",F2142))</f>
        <v/>
      </c>
    </row>
    <row r="2143" customFormat="false" ht="15" hidden="false" customHeight="false" outlineLevel="0" collapsed="false">
      <c r="A2143" s="33"/>
      <c r="B2143" s="34"/>
      <c r="C2143" s="33"/>
      <c r="D2143" s="33"/>
      <c r="E2143" s="33"/>
      <c r="F2143" s="33"/>
      <c r="G2143" s="35"/>
      <c r="H2143" s="35"/>
      <c r="I2143" s="29" t="str">
        <f aca="false">IF(G2143="","",G2143-H2143)</f>
        <v/>
      </c>
      <c r="J2143" s="36"/>
      <c r="K2143" s="37"/>
      <c r="L2143" s="33"/>
      <c r="M2143" s="29" t="str">
        <f aca="false">IF(G2143="","",I2143*K2143)</f>
        <v/>
      </c>
      <c r="N2143" s="32" t="str">
        <f aca="false">IF(G2143="","",IF(F2143="","Diğer",F2143))</f>
        <v/>
      </c>
    </row>
    <row r="2144" customFormat="false" ht="15" hidden="false" customHeight="false" outlineLevel="0" collapsed="false">
      <c r="A2144" s="33"/>
      <c r="B2144" s="34"/>
      <c r="C2144" s="33"/>
      <c r="D2144" s="33"/>
      <c r="E2144" s="33"/>
      <c r="F2144" s="33"/>
      <c r="G2144" s="35"/>
      <c r="H2144" s="35"/>
      <c r="I2144" s="29" t="str">
        <f aca="false">IF(G2144="","",G2144-H2144)</f>
        <v/>
      </c>
      <c r="J2144" s="36"/>
      <c r="K2144" s="37"/>
      <c r="L2144" s="33"/>
      <c r="M2144" s="29" t="str">
        <f aca="false">IF(G2144="","",I2144*K2144)</f>
        <v/>
      </c>
      <c r="N2144" s="32" t="str">
        <f aca="false">IF(G2144="","",IF(F2144="","Diğer",F2144))</f>
        <v/>
      </c>
    </row>
    <row r="2145" customFormat="false" ht="15" hidden="false" customHeight="false" outlineLevel="0" collapsed="false">
      <c r="A2145" s="33"/>
      <c r="B2145" s="34"/>
      <c r="C2145" s="33"/>
      <c r="D2145" s="33"/>
      <c r="E2145" s="33"/>
      <c r="F2145" s="33"/>
      <c r="G2145" s="35"/>
      <c r="H2145" s="35"/>
      <c r="I2145" s="29" t="str">
        <f aca="false">IF(G2145="","",G2145-H2145)</f>
        <v/>
      </c>
      <c r="J2145" s="36"/>
      <c r="K2145" s="37"/>
      <c r="L2145" s="33"/>
      <c r="M2145" s="29" t="str">
        <f aca="false">IF(G2145="","",I2145*K2145)</f>
        <v/>
      </c>
      <c r="N2145" s="32" t="str">
        <f aca="false">IF(G2145="","",IF(F2145="","Diğer",F2145))</f>
        <v/>
      </c>
    </row>
    <row r="2146" customFormat="false" ht="15" hidden="false" customHeight="false" outlineLevel="0" collapsed="false">
      <c r="A2146" s="33"/>
      <c r="B2146" s="34"/>
      <c r="C2146" s="33"/>
      <c r="D2146" s="33"/>
      <c r="E2146" s="33"/>
      <c r="F2146" s="33"/>
      <c r="G2146" s="35"/>
      <c r="H2146" s="35"/>
      <c r="I2146" s="29" t="str">
        <f aca="false">IF(G2146="","",G2146-H2146)</f>
        <v/>
      </c>
      <c r="J2146" s="36"/>
      <c r="K2146" s="37"/>
      <c r="L2146" s="33"/>
      <c r="M2146" s="29" t="str">
        <f aca="false">IF(G2146="","",I2146*K2146)</f>
        <v/>
      </c>
      <c r="N2146" s="32" t="str">
        <f aca="false">IF(G2146="","",IF(F2146="","Diğer",F2146))</f>
        <v/>
      </c>
    </row>
    <row r="2147" customFormat="false" ht="15" hidden="false" customHeight="false" outlineLevel="0" collapsed="false">
      <c r="A2147" s="33"/>
      <c r="B2147" s="34"/>
      <c r="C2147" s="33"/>
      <c r="D2147" s="33"/>
      <c r="E2147" s="33"/>
      <c r="F2147" s="33"/>
      <c r="G2147" s="35"/>
      <c r="H2147" s="35"/>
      <c r="I2147" s="29" t="str">
        <f aca="false">IF(G2147="","",G2147-H2147)</f>
        <v/>
      </c>
      <c r="J2147" s="36"/>
      <c r="K2147" s="37"/>
      <c r="L2147" s="33"/>
      <c r="M2147" s="29" t="str">
        <f aca="false">IF(G2147="","",I2147*K2147)</f>
        <v/>
      </c>
      <c r="N2147" s="32" t="str">
        <f aca="false">IF(G2147="","",IF(F2147="","Diğer",F2147))</f>
        <v/>
      </c>
    </row>
    <row r="2148" customFormat="false" ht="15" hidden="false" customHeight="false" outlineLevel="0" collapsed="false">
      <c r="A2148" s="33"/>
      <c r="B2148" s="34"/>
      <c r="C2148" s="33"/>
      <c r="D2148" s="33"/>
      <c r="E2148" s="33"/>
      <c r="F2148" s="33"/>
      <c r="G2148" s="35"/>
      <c r="H2148" s="35"/>
      <c r="I2148" s="29" t="str">
        <f aca="false">IF(G2148="","",G2148-H2148)</f>
        <v/>
      </c>
      <c r="J2148" s="36"/>
      <c r="K2148" s="37"/>
      <c r="L2148" s="33"/>
      <c r="M2148" s="29" t="str">
        <f aca="false">IF(G2148="","",I2148*K2148)</f>
        <v/>
      </c>
      <c r="N2148" s="32" t="str">
        <f aca="false">IF(G2148="","",IF(F2148="","Diğer",F2148))</f>
        <v/>
      </c>
    </row>
    <row r="2149" customFormat="false" ht="15" hidden="false" customHeight="false" outlineLevel="0" collapsed="false">
      <c r="A2149" s="33"/>
      <c r="B2149" s="34"/>
      <c r="C2149" s="33"/>
      <c r="D2149" s="33"/>
      <c r="E2149" s="33"/>
      <c r="F2149" s="33"/>
      <c r="G2149" s="35"/>
      <c r="H2149" s="35"/>
      <c r="I2149" s="29" t="str">
        <f aca="false">IF(G2149="","",G2149-H2149)</f>
        <v/>
      </c>
      <c r="J2149" s="36"/>
      <c r="K2149" s="37"/>
      <c r="L2149" s="33"/>
      <c r="M2149" s="29" t="str">
        <f aca="false">IF(G2149="","",I2149*K2149)</f>
        <v/>
      </c>
      <c r="N2149" s="32" t="str">
        <f aca="false">IF(G2149="","",IF(F2149="","Diğer",F2149))</f>
        <v/>
      </c>
    </row>
    <row r="2150" customFormat="false" ht="15" hidden="false" customHeight="false" outlineLevel="0" collapsed="false">
      <c r="A2150" s="33"/>
      <c r="B2150" s="34"/>
      <c r="C2150" s="33"/>
      <c r="D2150" s="33"/>
      <c r="E2150" s="33"/>
      <c r="F2150" s="33"/>
      <c r="G2150" s="35"/>
      <c r="H2150" s="35"/>
      <c r="I2150" s="29" t="str">
        <f aca="false">IF(G2150="","",G2150-H2150)</f>
        <v/>
      </c>
      <c r="J2150" s="36"/>
      <c r="K2150" s="37"/>
      <c r="L2150" s="33"/>
      <c r="M2150" s="29" t="str">
        <f aca="false">IF(G2150="","",I2150*K2150)</f>
        <v/>
      </c>
      <c r="N2150" s="32" t="str">
        <f aca="false">IF(G2150="","",IF(F2150="","Diğer",F2150))</f>
        <v/>
      </c>
    </row>
    <row r="2151" customFormat="false" ht="15" hidden="false" customHeight="false" outlineLevel="0" collapsed="false">
      <c r="A2151" s="33"/>
      <c r="B2151" s="34"/>
      <c r="C2151" s="33"/>
      <c r="D2151" s="33"/>
      <c r="E2151" s="33"/>
      <c r="F2151" s="33"/>
      <c r="G2151" s="35"/>
      <c r="H2151" s="35"/>
      <c r="I2151" s="29" t="str">
        <f aca="false">IF(G2151="","",G2151-H2151)</f>
        <v/>
      </c>
      <c r="J2151" s="36"/>
      <c r="K2151" s="37"/>
      <c r="L2151" s="33"/>
      <c r="M2151" s="29" t="str">
        <f aca="false">IF(G2151="","",I2151*K2151)</f>
        <v/>
      </c>
      <c r="N2151" s="32" t="str">
        <f aca="false">IF(G2151="","",IF(F2151="","Diğer",F2151))</f>
        <v/>
      </c>
    </row>
    <row r="2152" customFormat="false" ht="15" hidden="false" customHeight="false" outlineLevel="0" collapsed="false">
      <c r="A2152" s="33"/>
      <c r="B2152" s="34"/>
      <c r="C2152" s="33"/>
      <c r="D2152" s="33"/>
      <c r="E2152" s="33"/>
      <c r="F2152" s="33"/>
      <c r="G2152" s="35"/>
      <c r="H2152" s="35"/>
      <c r="I2152" s="29" t="str">
        <f aca="false">IF(G2152="","",G2152-H2152)</f>
        <v/>
      </c>
      <c r="J2152" s="36"/>
      <c r="K2152" s="37"/>
      <c r="L2152" s="33"/>
      <c r="M2152" s="29" t="str">
        <f aca="false">IF(G2152="","",I2152*K2152)</f>
        <v/>
      </c>
      <c r="N2152" s="32" t="str">
        <f aca="false">IF(G2152="","",IF(F2152="","Diğer",F2152))</f>
        <v/>
      </c>
    </row>
    <row r="2153" customFormat="false" ht="15" hidden="false" customHeight="false" outlineLevel="0" collapsed="false">
      <c r="A2153" s="33"/>
      <c r="B2153" s="34"/>
      <c r="C2153" s="33"/>
      <c r="D2153" s="33"/>
      <c r="E2153" s="33"/>
      <c r="F2153" s="33"/>
      <c r="G2153" s="35"/>
      <c r="H2153" s="35"/>
      <c r="I2153" s="29" t="str">
        <f aca="false">IF(G2153="","",G2153-H2153)</f>
        <v/>
      </c>
      <c r="J2153" s="36"/>
      <c r="K2153" s="37"/>
      <c r="L2153" s="33"/>
      <c r="M2153" s="29" t="str">
        <f aca="false">IF(G2153="","",I2153*K2153)</f>
        <v/>
      </c>
      <c r="N2153" s="32" t="str">
        <f aca="false">IF(G2153="","",IF(F2153="","Diğer",F2153))</f>
        <v/>
      </c>
    </row>
    <row r="2154" customFormat="false" ht="15" hidden="false" customHeight="false" outlineLevel="0" collapsed="false">
      <c r="A2154" s="33"/>
      <c r="B2154" s="34"/>
      <c r="C2154" s="33"/>
      <c r="D2154" s="33"/>
      <c r="E2154" s="33"/>
      <c r="F2154" s="33"/>
      <c r="G2154" s="35"/>
      <c r="H2154" s="35"/>
      <c r="I2154" s="29" t="str">
        <f aca="false">IF(G2154="","",G2154-H2154)</f>
        <v/>
      </c>
      <c r="J2154" s="36"/>
      <c r="K2154" s="37"/>
      <c r="L2154" s="33"/>
      <c r="M2154" s="29" t="str">
        <f aca="false">IF(G2154="","",I2154*K2154)</f>
        <v/>
      </c>
      <c r="N2154" s="32" t="str">
        <f aca="false">IF(G2154="","",IF(F2154="","Diğer",F2154))</f>
        <v/>
      </c>
    </row>
    <row r="2155" customFormat="false" ht="15" hidden="false" customHeight="false" outlineLevel="0" collapsed="false">
      <c r="A2155" s="33"/>
      <c r="B2155" s="34"/>
      <c r="C2155" s="33"/>
      <c r="D2155" s="33"/>
      <c r="E2155" s="33"/>
      <c r="F2155" s="33"/>
      <c r="G2155" s="35"/>
      <c r="H2155" s="35"/>
      <c r="I2155" s="29" t="str">
        <f aca="false">IF(G2155="","",G2155-H2155)</f>
        <v/>
      </c>
      <c r="J2155" s="36"/>
      <c r="K2155" s="37"/>
      <c r="L2155" s="33"/>
      <c r="M2155" s="29" t="str">
        <f aca="false">IF(G2155="","",I2155*K2155)</f>
        <v/>
      </c>
      <c r="N2155" s="32" t="str">
        <f aca="false">IF(G2155="","",IF(F2155="","Diğer",F2155))</f>
        <v/>
      </c>
    </row>
    <row r="2156" customFormat="false" ht="15" hidden="false" customHeight="false" outlineLevel="0" collapsed="false">
      <c r="A2156" s="33"/>
      <c r="B2156" s="34"/>
      <c r="C2156" s="33"/>
      <c r="D2156" s="33"/>
      <c r="E2156" s="33"/>
      <c r="F2156" s="33"/>
      <c r="G2156" s="35"/>
      <c r="H2156" s="35"/>
      <c r="I2156" s="29" t="str">
        <f aca="false">IF(G2156="","",G2156-H2156)</f>
        <v/>
      </c>
      <c r="J2156" s="36"/>
      <c r="K2156" s="37"/>
      <c r="L2156" s="33"/>
      <c r="M2156" s="29" t="str">
        <f aca="false">IF(G2156="","",I2156*K2156)</f>
        <v/>
      </c>
      <c r="N2156" s="32" t="str">
        <f aca="false">IF(G2156="","",IF(F2156="","Diğer",F2156))</f>
        <v/>
      </c>
    </row>
    <row r="2157" customFormat="false" ht="15" hidden="false" customHeight="false" outlineLevel="0" collapsed="false">
      <c r="A2157" s="33"/>
      <c r="B2157" s="34"/>
      <c r="C2157" s="33"/>
      <c r="D2157" s="33"/>
      <c r="E2157" s="33"/>
      <c r="F2157" s="33"/>
      <c r="G2157" s="35"/>
      <c r="H2157" s="35"/>
      <c r="I2157" s="29" t="str">
        <f aca="false">IF(G2157="","",G2157-H2157)</f>
        <v/>
      </c>
      <c r="J2157" s="36"/>
      <c r="K2157" s="37"/>
      <c r="L2157" s="33"/>
      <c r="M2157" s="29" t="str">
        <f aca="false">IF(G2157="","",I2157*K2157)</f>
        <v/>
      </c>
      <c r="N2157" s="32" t="str">
        <f aca="false">IF(G2157="","",IF(F2157="","Diğer",F2157))</f>
        <v/>
      </c>
    </row>
    <row r="2158" customFormat="false" ht="15" hidden="false" customHeight="false" outlineLevel="0" collapsed="false">
      <c r="A2158" s="33"/>
      <c r="B2158" s="34"/>
      <c r="C2158" s="33"/>
      <c r="D2158" s="33"/>
      <c r="E2158" s="33"/>
      <c r="F2158" s="33"/>
      <c r="G2158" s="35"/>
      <c r="H2158" s="35"/>
      <c r="I2158" s="29" t="str">
        <f aca="false">IF(G2158="","",G2158-H2158)</f>
        <v/>
      </c>
      <c r="J2158" s="36"/>
      <c r="K2158" s="37"/>
      <c r="L2158" s="33"/>
      <c r="M2158" s="29" t="str">
        <f aca="false">IF(G2158="","",I2158*K2158)</f>
        <v/>
      </c>
      <c r="N2158" s="32" t="str">
        <f aca="false">IF(G2158="","",IF(F2158="","Diğer",F2158))</f>
        <v/>
      </c>
    </row>
    <row r="2159" customFormat="false" ht="15" hidden="false" customHeight="false" outlineLevel="0" collapsed="false">
      <c r="A2159" s="33"/>
      <c r="B2159" s="34"/>
      <c r="C2159" s="33"/>
      <c r="D2159" s="33"/>
      <c r="E2159" s="33"/>
      <c r="F2159" s="33"/>
      <c r="G2159" s="35"/>
      <c r="H2159" s="35"/>
      <c r="I2159" s="29" t="str">
        <f aca="false">IF(G2159="","",G2159-H2159)</f>
        <v/>
      </c>
      <c r="J2159" s="36"/>
      <c r="K2159" s="37"/>
      <c r="L2159" s="33"/>
      <c r="M2159" s="29" t="str">
        <f aca="false">IF(G2159="","",I2159*K2159)</f>
        <v/>
      </c>
      <c r="N2159" s="32" t="str">
        <f aca="false">IF(G2159="","",IF(F2159="","Diğer",F2159))</f>
        <v/>
      </c>
    </row>
    <row r="2160" customFormat="false" ht="15" hidden="false" customHeight="false" outlineLevel="0" collapsed="false">
      <c r="A2160" s="33"/>
      <c r="B2160" s="34"/>
      <c r="C2160" s="33"/>
      <c r="D2160" s="33"/>
      <c r="E2160" s="33"/>
      <c r="F2160" s="33"/>
      <c r="G2160" s="35"/>
      <c r="H2160" s="35"/>
      <c r="I2160" s="29" t="str">
        <f aca="false">IF(G2160="","",G2160-H2160)</f>
        <v/>
      </c>
      <c r="J2160" s="36"/>
      <c r="K2160" s="37"/>
      <c r="L2160" s="33"/>
      <c r="M2160" s="29" t="str">
        <f aca="false">IF(G2160="","",I2160*K2160)</f>
        <v/>
      </c>
      <c r="N2160" s="32" t="str">
        <f aca="false">IF(G2160="","",IF(F2160="","Diğer",F2160))</f>
        <v/>
      </c>
    </row>
    <row r="2161" customFormat="false" ht="15" hidden="false" customHeight="false" outlineLevel="0" collapsed="false">
      <c r="A2161" s="33"/>
      <c r="B2161" s="34"/>
      <c r="C2161" s="33"/>
      <c r="D2161" s="33"/>
      <c r="E2161" s="33"/>
      <c r="F2161" s="33"/>
      <c r="G2161" s="35"/>
      <c r="H2161" s="35"/>
      <c r="I2161" s="29" t="str">
        <f aca="false">IF(G2161="","",G2161-H2161)</f>
        <v/>
      </c>
      <c r="J2161" s="36"/>
      <c r="K2161" s="37"/>
      <c r="L2161" s="33"/>
      <c r="M2161" s="29" t="str">
        <f aca="false">IF(G2161="","",I2161*K2161)</f>
        <v/>
      </c>
      <c r="N2161" s="32" t="str">
        <f aca="false">IF(G2161="","",IF(F2161="","Diğer",F2161))</f>
        <v/>
      </c>
    </row>
    <row r="2162" customFormat="false" ht="15" hidden="false" customHeight="false" outlineLevel="0" collapsed="false">
      <c r="A2162" s="33"/>
      <c r="B2162" s="34"/>
      <c r="C2162" s="33"/>
      <c r="D2162" s="33"/>
      <c r="E2162" s="33"/>
      <c r="F2162" s="33"/>
      <c r="G2162" s="35"/>
      <c r="H2162" s="35"/>
      <c r="I2162" s="29" t="str">
        <f aca="false">IF(G2162="","",G2162-H2162)</f>
        <v/>
      </c>
      <c r="J2162" s="36"/>
      <c r="K2162" s="37"/>
      <c r="L2162" s="33"/>
      <c r="M2162" s="29" t="str">
        <f aca="false">IF(G2162="","",I2162*K2162)</f>
        <v/>
      </c>
      <c r="N2162" s="32" t="str">
        <f aca="false">IF(G2162="","",IF(F2162="","Diğer",F2162))</f>
        <v/>
      </c>
    </row>
    <row r="2163" customFormat="false" ht="15" hidden="false" customHeight="false" outlineLevel="0" collapsed="false">
      <c r="A2163" s="33"/>
      <c r="B2163" s="34"/>
      <c r="C2163" s="33"/>
      <c r="D2163" s="33"/>
      <c r="E2163" s="33"/>
      <c r="F2163" s="33"/>
      <c r="G2163" s="35"/>
      <c r="H2163" s="35"/>
      <c r="I2163" s="29" t="str">
        <f aca="false">IF(G2163="","",G2163-H2163)</f>
        <v/>
      </c>
      <c r="J2163" s="36"/>
      <c r="K2163" s="37"/>
      <c r="L2163" s="33"/>
      <c r="M2163" s="29" t="str">
        <f aca="false">IF(G2163="","",I2163*K2163)</f>
        <v/>
      </c>
      <c r="N2163" s="32" t="str">
        <f aca="false">IF(G2163="","",IF(F2163="","Diğer",F2163))</f>
        <v/>
      </c>
    </row>
    <row r="2164" customFormat="false" ht="15" hidden="false" customHeight="false" outlineLevel="0" collapsed="false">
      <c r="A2164" s="33"/>
      <c r="B2164" s="34"/>
      <c r="C2164" s="33"/>
      <c r="D2164" s="33"/>
      <c r="E2164" s="33"/>
      <c r="F2164" s="33"/>
      <c r="G2164" s="35"/>
      <c r="H2164" s="35"/>
      <c r="I2164" s="29" t="str">
        <f aca="false">IF(G2164="","",G2164-H2164)</f>
        <v/>
      </c>
      <c r="J2164" s="36"/>
      <c r="K2164" s="37"/>
      <c r="L2164" s="33"/>
      <c r="M2164" s="29" t="str">
        <f aca="false">IF(G2164="","",I2164*K2164)</f>
        <v/>
      </c>
      <c r="N2164" s="32" t="str">
        <f aca="false">IF(G2164="","",IF(F2164="","Diğer",F2164))</f>
        <v/>
      </c>
    </row>
    <row r="2165" customFormat="false" ht="15" hidden="false" customHeight="false" outlineLevel="0" collapsed="false">
      <c r="A2165" s="33"/>
      <c r="B2165" s="34"/>
      <c r="C2165" s="33"/>
      <c r="D2165" s="33"/>
      <c r="E2165" s="33"/>
      <c r="F2165" s="33"/>
      <c r="G2165" s="35"/>
      <c r="H2165" s="35"/>
      <c r="I2165" s="29" t="str">
        <f aca="false">IF(G2165="","",G2165-H2165)</f>
        <v/>
      </c>
      <c r="J2165" s="36"/>
      <c r="K2165" s="37"/>
      <c r="L2165" s="33"/>
      <c r="M2165" s="29" t="str">
        <f aca="false">IF(G2165="","",I2165*K2165)</f>
        <v/>
      </c>
      <c r="N2165" s="32" t="str">
        <f aca="false">IF(G2165="","",IF(F2165="","Diğer",F2165))</f>
        <v/>
      </c>
    </row>
    <row r="2166" customFormat="false" ht="15" hidden="false" customHeight="false" outlineLevel="0" collapsed="false">
      <c r="A2166" s="33"/>
      <c r="B2166" s="34"/>
      <c r="C2166" s="33"/>
      <c r="D2166" s="33"/>
      <c r="E2166" s="33"/>
      <c r="F2166" s="33"/>
      <c r="G2166" s="35"/>
      <c r="H2166" s="35"/>
      <c r="I2166" s="29" t="str">
        <f aca="false">IF(G2166="","",G2166-H2166)</f>
        <v/>
      </c>
      <c r="J2166" s="36"/>
      <c r="K2166" s="37"/>
      <c r="L2166" s="33"/>
      <c r="M2166" s="29" t="str">
        <f aca="false">IF(G2166="","",I2166*K2166)</f>
        <v/>
      </c>
      <c r="N2166" s="32" t="str">
        <f aca="false">IF(G2166="","",IF(F2166="","Diğer",F2166))</f>
        <v/>
      </c>
    </row>
    <row r="2167" customFormat="false" ht="15" hidden="false" customHeight="false" outlineLevel="0" collapsed="false">
      <c r="A2167" s="33"/>
      <c r="B2167" s="34"/>
      <c r="C2167" s="33"/>
      <c r="D2167" s="33"/>
      <c r="E2167" s="33"/>
      <c r="F2167" s="33"/>
      <c r="G2167" s="35"/>
      <c r="H2167" s="35"/>
      <c r="I2167" s="29" t="str">
        <f aca="false">IF(G2167="","",G2167-H2167)</f>
        <v/>
      </c>
      <c r="J2167" s="36"/>
      <c r="K2167" s="37"/>
      <c r="L2167" s="33"/>
      <c r="M2167" s="29" t="str">
        <f aca="false">IF(G2167="","",I2167*K2167)</f>
        <v/>
      </c>
      <c r="N2167" s="32" t="str">
        <f aca="false">IF(G2167="","",IF(F2167="","Diğer",F2167))</f>
        <v/>
      </c>
    </row>
    <row r="2168" customFormat="false" ht="15" hidden="false" customHeight="false" outlineLevel="0" collapsed="false">
      <c r="A2168" s="33"/>
      <c r="B2168" s="34"/>
      <c r="C2168" s="33"/>
      <c r="D2168" s="33"/>
      <c r="E2168" s="33"/>
      <c r="F2168" s="33"/>
      <c r="G2168" s="35"/>
      <c r="H2168" s="35"/>
      <c r="I2168" s="29" t="str">
        <f aca="false">IF(G2168="","",G2168-H2168)</f>
        <v/>
      </c>
      <c r="J2168" s="36"/>
      <c r="K2168" s="37"/>
      <c r="L2168" s="33"/>
      <c r="M2168" s="29" t="str">
        <f aca="false">IF(G2168="","",I2168*K2168)</f>
        <v/>
      </c>
      <c r="N2168" s="32" t="str">
        <f aca="false">IF(G2168="","",IF(F2168="","Diğer",F2168))</f>
        <v/>
      </c>
    </row>
    <row r="2169" customFormat="false" ht="15" hidden="false" customHeight="false" outlineLevel="0" collapsed="false">
      <c r="A2169" s="33"/>
      <c r="B2169" s="34"/>
      <c r="C2169" s="33"/>
      <c r="D2169" s="33"/>
      <c r="E2169" s="33"/>
      <c r="F2169" s="33"/>
      <c r="G2169" s="35"/>
      <c r="H2169" s="35"/>
      <c r="I2169" s="29" t="str">
        <f aca="false">IF(G2169="","",G2169-H2169)</f>
        <v/>
      </c>
      <c r="J2169" s="36"/>
      <c r="K2169" s="37"/>
      <c r="L2169" s="33"/>
      <c r="M2169" s="29" t="str">
        <f aca="false">IF(G2169="","",I2169*K2169)</f>
        <v/>
      </c>
      <c r="N2169" s="32" t="str">
        <f aca="false">IF(G2169="","",IF(F2169="","Diğer",F2169))</f>
        <v/>
      </c>
    </row>
    <row r="2170" customFormat="false" ht="15" hidden="false" customHeight="false" outlineLevel="0" collapsed="false">
      <c r="A2170" s="33"/>
      <c r="B2170" s="34"/>
      <c r="C2170" s="33"/>
      <c r="D2170" s="33"/>
      <c r="E2170" s="33"/>
      <c r="F2170" s="33"/>
      <c r="G2170" s="35"/>
      <c r="H2170" s="35"/>
      <c r="I2170" s="29" t="str">
        <f aca="false">IF(G2170="","",G2170-H2170)</f>
        <v/>
      </c>
      <c r="J2170" s="36"/>
      <c r="K2170" s="37"/>
      <c r="L2170" s="33"/>
      <c r="M2170" s="29" t="str">
        <f aca="false">IF(G2170="","",I2170*K2170)</f>
        <v/>
      </c>
      <c r="N2170" s="32" t="str">
        <f aca="false">IF(G2170="","",IF(F2170="","Diğer",F2170))</f>
        <v/>
      </c>
    </row>
    <row r="2171" customFormat="false" ht="15" hidden="false" customHeight="false" outlineLevel="0" collapsed="false">
      <c r="A2171" s="33"/>
      <c r="B2171" s="34"/>
      <c r="C2171" s="33"/>
      <c r="D2171" s="33"/>
      <c r="E2171" s="33"/>
      <c r="F2171" s="33"/>
      <c r="G2171" s="35"/>
      <c r="H2171" s="35"/>
      <c r="I2171" s="29" t="str">
        <f aca="false">IF(G2171="","",G2171-H2171)</f>
        <v/>
      </c>
      <c r="J2171" s="36"/>
      <c r="K2171" s="37"/>
      <c r="L2171" s="33"/>
      <c r="M2171" s="29" t="str">
        <f aca="false">IF(G2171="","",I2171*K2171)</f>
        <v/>
      </c>
      <c r="N2171" s="32" t="str">
        <f aca="false">IF(G2171="","",IF(F2171="","Diğer",F2171))</f>
        <v/>
      </c>
    </row>
    <row r="2172" customFormat="false" ht="15" hidden="false" customHeight="false" outlineLevel="0" collapsed="false">
      <c r="A2172" s="33"/>
      <c r="B2172" s="34"/>
      <c r="C2172" s="33"/>
      <c r="D2172" s="33"/>
      <c r="E2172" s="33"/>
      <c r="F2172" s="33"/>
      <c r="G2172" s="35"/>
      <c r="H2172" s="35"/>
      <c r="I2172" s="29" t="str">
        <f aca="false">IF(G2172="","",G2172-H2172)</f>
        <v/>
      </c>
      <c r="J2172" s="36"/>
      <c r="K2172" s="37"/>
      <c r="L2172" s="33"/>
      <c r="M2172" s="29" t="str">
        <f aca="false">IF(G2172="","",I2172*K2172)</f>
        <v/>
      </c>
      <c r="N2172" s="32" t="str">
        <f aca="false">IF(G2172="","",IF(F2172="","Diğer",F2172))</f>
        <v/>
      </c>
    </row>
    <row r="2173" customFormat="false" ht="15" hidden="false" customHeight="false" outlineLevel="0" collapsed="false">
      <c r="A2173" s="33"/>
      <c r="B2173" s="34"/>
      <c r="C2173" s="33"/>
      <c r="D2173" s="33"/>
      <c r="E2173" s="33"/>
      <c r="F2173" s="33"/>
      <c r="G2173" s="35"/>
      <c r="H2173" s="35"/>
      <c r="I2173" s="29" t="str">
        <f aca="false">IF(G2173="","",G2173-H2173)</f>
        <v/>
      </c>
      <c r="J2173" s="36"/>
      <c r="K2173" s="37"/>
      <c r="L2173" s="33"/>
      <c r="M2173" s="29" t="str">
        <f aca="false">IF(G2173="","",I2173*K2173)</f>
        <v/>
      </c>
      <c r="N2173" s="32" t="str">
        <f aca="false">IF(G2173="","",IF(F2173="","Diğer",F2173))</f>
        <v/>
      </c>
    </row>
    <row r="2174" customFormat="false" ht="15" hidden="false" customHeight="false" outlineLevel="0" collapsed="false">
      <c r="A2174" s="33"/>
      <c r="B2174" s="34"/>
      <c r="C2174" s="33"/>
      <c r="D2174" s="33"/>
      <c r="E2174" s="33"/>
      <c r="F2174" s="33"/>
      <c r="G2174" s="35"/>
      <c r="H2174" s="35"/>
      <c r="I2174" s="29" t="str">
        <f aca="false">IF(G2174="","",G2174-H2174)</f>
        <v/>
      </c>
      <c r="J2174" s="36"/>
      <c r="K2174" s="37"/>
      <c r="L2174" s="33"/>
      <c r="M2174" s="29" t="str">
        <f aca="false">IF(G2174="","",I2174*K2174)</f>
        <v/>
      </c>
      <c r="N2174" s="32" t="str">
        <f aca="false">IF(G2174="","",IF(F2174="","Diğer",F2174))</f>
        <v/>
      </c>
    </row>
    <row r="2175" customFormat="false" ht="15" hidden="false" customHeight="false" outlineLevel="0" collapsed="false">
      <c r="A2175" s="33"/>
      <c r="B2175" s="34"/>
      <c r="C2175" s="33"/>
      <c r="D2175" s="33"/>
      <c r="E2175" s="33"/>
      <c r="F2175" s="33"/>
      <c r="G2175" s="35"/>
      <c r="H2175" s="35"/>
      <c r="I2175" s="29" t="str">
        <f aca="false">IF(G2175="","",G2175-H2175)</f>
        <v/>
      </c>
      <c r="J2175" s="36"/>
      <c r="K2175" s="37"/>
      <c r="L2175" s="33"/>
      <c r="M2175" s="29" t="str">
        <f aca="false">IF(G2175="","",I2175*K2175)</f>
        <v/>
      </c>
      <c r="N2175" s="32" t="str">
        <f aca="false">IF(G2175="","",IF(F2175="","Diğer",F2175))</f>
        <v/>
      </c>
    </row>
    <row r="2176" customFormat="false" ht="15" hidden="false" customHeight="false" outlineLevel="0" collapsed="false">
      <c r="A2176" s="33"/>
      <c r="B2176" s="34"/>
      <c r="C2176" s="33"/>
      <c r="D2176" s="33"/>
      <c r="E2176" s="33"/>
      <c r="F2176" s="33"/>
      <c r="G2176" s="35"/>
      <c r="H2176" s="35"/>
      <c r="I2176" s="29" t="str">
        <f aca="false">IF(G2176="","",G2176-H2176)</f>
        <v/>
      </c>
      <c r="J2176" s="36"/>
      <c r="K2176" s="37"/>
      <c r="L2176" s="33"/>
      <c r="M2176" s="29" t="str">
        <f aca="false">IF(G2176="","",I2176*K2176)</f>
        <v/>
      </c>
      <c r="N2176" s="32" t="str">
        <f aca="false">IF(G2176="","",IF(F2176="","Diğer",F2176))</f>
        <v/>
      </c>
    </row>
    <row r="2177" customFormat="false" ht="15" hidden="false" customHeight="false" outlineLevel="0" collapsed="false">
      <c r="A2177" s="33"/>
      <c r="B2177" s="34"/>
      <c r="C2177" s="33"/>
      <c r="D2177" s="33"/>
      <c r="E2177" s="33"/>
      <c r="F2177" s="33"/>
      <c r="G2177" s="35"/>
      <c r="H2177" s="35"/>
      <c r="I2177" s="29" t="str">
        <f aca="false">IF(G2177="","",G2177-H2177)</f>
        <v/>
      </c>
      <c r="J2177" s="36"/>
      <c r="K2177" s="37"/>
      <c r="L2177" s="33"/>
      <c r="M2177" s="29" t="str">
        <f aca="false">IF(G2177="","",I2177*K2177)</f>
        <v/>
      </c>
      <c r="N2177" s="32" t="str">
        <f aca="false">IF(G2177="","",IF(F2177="","Diğer",F2177))</f>
        <v/>
      </c>
    </row>
    <row r="2178" customFormat="false" ht="15" hidden="false" customHeight="false" outlineLevel="0" collapsed="false">
      <c r="A2178" s="33"/>
      <c r="B2178" s="34"/>
      <c r="C2178" s="33"/>
      <c r="D2178" s="33"/>
      <c r="E2178" s="33"/>
      <c r="F2178" s="33"/>
      <c r="G2178" s="35"/>
      <c r="H2178" s="35"/>
      <c r="I2178" s="29" t="str">
        <f aca="false">IF(G2178="","",G2178-H2178)</f>
        <v/>
      </c>
      <c r="J2178" s="36"/>
      <c r="K2178" s="37"/>
      <c r="L2178" s="33"/>
      <c r="M2178" s="29" t="str">
        <f aca="false">IF(G2178="","",I2178*K2178)</f>
        <v/>
      </c>
      <c r="N2178" s="32" t="str">
        <f aca="false">IF(G2178="","",IF(F2178="","Diğer",F2178))</f>
        <v/>
      </c>
    </row>
    <row r="2179" customFormat="false" ht="15" hidden="false" customHeight="false" outlineLevel="0" collapsed="false">
      <c r="A2179" s="33"/>
      <c r="B2179" s="34"/>
      <c r="C2179" s="33"/>
      <c r="D2179" s="33"/>
      <c r="E2179" s="33"/>
      <c r="F2179" s="33"/>
      <c r="G2179" s="35"/>
      <c r="H2179" s="35"/>
      <c r="I2179" s="29" t="str">
        <f aca="false">IF(G2179="","",G2179-H2179)</f>
        <v/>
      </c>
      <c r="J2179" s="36"/>
      <c r="K2179" s="37"/>
      <c r="L2179" s="33"/>
      <c r="M2179" s="29" t="str">
        <f aca="false">IF(G2179="","",I2179*K2179)</f>
        <v/>
      </c>
      <c r="N2179" s="32" t="str">
        <f aca="false">IF(G2179="","",IF(F2179="","Diğer",F2179))</f>
        <v/>
      </c>
    </row>
    <row r="2180" customFormat="false" ht="15" hidden="false" customHeight="false" outlineLevel="0" collapsed="false">
      <c r="A2180" s="33"/>
      <c r="B2180" s="34"/>
      <c r="C2180" s="33"/>
      <c r="D2180" s="33"/>
      <c r="E2180" s="33"/>
      <c r="F2180" s="33"/>
      <c r="G2180" s="35"/>
      <c r="H2180" s="35"/>
      <c r="I2180" s="29" t="str">
        <f aca="false">IF(G2180="","",G2180-H2180)</f>
        <v/>
      </c>
      <c r="J2180" s="36"/>
      <c r="K2180" s="37"/>
      <c r="L2180" s="33"/>
      <c r="M2180" s="29" t="str">
        <f aca="false">IF(G2180="","",I2180*K2180)</f>
        <v/>
      </c>
      <c r="N2180" s="32" t="str">
        <f aca="false">IF(G2180="","",IF(F2180="","Diğer",F2180))</f>
        <v/>
      </c>
    </row>
    <row r="2181" customFormat="false" ht="15" hidden="false" customHeight="false" outlineLevel="0" collapsed="false">
      <c r="A2181" s="33"/>
      <c r="B2181" s="34"/>
      <c r="C2181" s="33"/>
      <c r="D2181" s="33"/>
      <c r="E2181" s="33"/>
      <c r="F2181" s="33"/>
      <c r="G2181" s="35"/>
      <c r="H2181" s="35"/>
      <c r="I2181" s="29" t="str">
        <f aca="false">IF(G2181="","",G2181-H2181)</f>
        <v/>
      </c>
      <c r="J2181" s="36"/>
      <c r="K2181" s="37"/>
      <c r="L2181" s="33"/>
      <c r="M2181" s="29" t="str">
        <f aca="false">IF(G2181="","",I2181*K2181)</f>
        <v/>
      </c>
      <c r="N2181" s="32" t="str">
        <f aca="false">IF(G2181="","",IF(F2181="","Diğer",F2181))</f>
        <v/>
      </c>
    </row>
    <row r="2182" customFormat="false" ht="15" hidden="false" customHeight="false" outlineLevel="0" collapsed="false">
      <c r="A2182" s="33"/>
      <c r="B2182" s="34"/>
      <c r="C2182" s="33"/>
      <c r="D2182" s="33"/>
      <c r="E2182" s="33"/>
      <c r="F2182" s="33"/>
      <c r="G2182" s="35"/>
      <c r="H2182" s="35"/>
      <c r="I2182" s="29" t="str">
        <f aca="false">IF(G2182="","",G2182-H2182)</f>
        <v/>
      </c>
      <c r="J2182" s="36"/>
      <c r="K2182" s="37"/>
      <c r="L2182" s="33"/>
      <c r="M2182" s="29" t="str">
        <f aca="false">IF(G2182="","",I2182*K2182)</f>
        <v/>
      </c>
      <c r="N2182" s="32" t="str">
        <f aca="false">IF(G2182="","",IF(F2182="","Diğer",F2182))</f>
        <v/>
      </c>
    </row>
    <row r="2183" customFormat="false" ht="15" hidden="false" customHeight="false" outlineLevel="0" collapsed="false">
      <c r="A2183" s="33"/>
      <c r="B2183" s="34"/>
      <c r="C2183" s="33"/>
      <c r="D2183" s="33"/>
      <c r="E2183" s="33"/>
      <c r="F2183" s="33"/>
      <c r="G2183" s="35"/>
      <c r="H2183" s="35"/>
      <c r="I2183" s="29" t="str">
        <f aca="false">IF(G2183="","",G2183-H2183)</f>
        <v/>
      </c>
      <c r="J2183" s="36"/>
      <c r="K2183" s="37"/>
      <c r="L2183" s="33"/>
      <c r="M2183" s="29" t="str">
        <f aca="false">IF(G2183="","",I2183*K2183)</f>
        <v/>
      </c>
      <c r="N2183" s="32" t="str">
        <f aca="false">IF(G2183="","",IF(F2183="","Diğer",F2183))</f>
        <v/>
      </c>
    </row>
    <row r="2184" customFormat="false" ht="15" hidden="false" customHeight="false" outlineLevel="0" collapsed="false">
      <c r="A2184" s="33"/>
      <c r="B2184" s="34"/>
      <c r="C2184" s="33"/>
      <c r="D2184" s="33"/>
      <c r="E2184" s="33"/>
      <c r="F2184" s="33"/>
      <c r="G2184" s="35"/>
      <c r="H2184" s="35"/>
      <c r="I2184" s="29" t="str">
        <f aca="false">IF(G2184="","",G2184-H2184)</f>
        <v/>
      </c>
      <c r="J2184" s="36"/>
      <c r="K2184" s="37"/>
      <c r="L2184" s="33"/>
      <c r="M2184" s="29" t="str">
        <f aca="false">IF(G2184="","",I2184*K2184)</f>
        <v/>
      </c>
      <c r="N2184" s="32" t="str">
        <f aca="false">IF(G2184="","",IF(F2184="","Diğer",F2184))</f>
        <v/>
      </c>
    </row>
    <row r="2185" customFormat="false" ht="15" hidden="false" customHeight="false" outlineLevel="0" collapsed="false">
      <c r="A2185" s="33"/>
      <c r="B2185" s="34"/>
      <c r="C2185" s="33"/>
      <c r="D2185" s="33"/>
      <c r="E2185" s="33"/>
      <c r="F2185" s="33"/>
      <c r="G2185" s="35"/>
      <c r="H2185" s="35"/>
      <c r="I2185" s="29" t="str">
        <f aca="false">IF(G2185="","",G2185-H2185)</f>
        <v/>
      </c>
      <c r="J2185" s="36"/>
      <c r="K2185" s="37"/>
      <c r="L2185" s="33"/>
      <c r="M2185" s="29" t="str">
        <f aca="false">IF(G2185="","",I2185*K2185)</f>
        <v/>
      </c>
      <c r="N2185" s="32" t="str">
        <f aca="false">IF(G2185="","",IF(F2185="","Diğer",F2185))</f>
        <v/>
      </c>
    </row>
    <row r="2186" customFormat="false" ht="15" hidden="false" customHeight="false" outlineLevel="0" collapsed="false">
      <c r="A2186" s="33"/>
      <c r="B2186" s="34"/>
      <c r="C2186" s="33"/>
      <c r="D2186" s="33"/>
      <c r="E2186" s="33"/>
      <c r="F2186" s="33"/>
      <c r="G2186" s="35"/>
      <c r="H2186" s="35"/>
      <c r="I2186" s="29" t="str">
        <f aca="false">IF(G2186="","",G2186-H2186)</f>
        <v/>
      </c>
      <c r="J2186" s="36"/>
      <c r="K2186" s="37"/>
      <c r="L2186" s="33"/>
      <c r="M2186" s="29" t="str">
        <f aca="false">IF(G2186="","",I2186*K2186)</f>
        <v/>
      </c>
      <c r="N2186" s="32" t="str">
        <f aca="false">IF(G2186="","",IF(F2186="","Diğer",F2186))</f>
        <v/>
      </c>
    </row>
    <row r="2187" customFormat="false" ht="15" hidden="false" customHeight="false" outlineLevel="0" collapsed="false">
      <c r="A2187" s="33"/>
      <c r="B2187" s="34"/>
      <c r="C2187" s="33"/>
      <c r="D2187" s="33"/>
      <c r="E2187" s="33"/>
      <c r="F2187" s="33"/>
      <c r="G2187" s="35"/>
      <c r="H2187" s="35"/>
      <c r="I2187" s="29" t="str">
        <f aca="false">IF(G2187="","",G2187-H2187)</f>
        <v/>
      </c>
      <c r="J2187" s="36"/>
      <c r="K2187" s="37"/>
      <c r="L2187" s="33"/>
      <c r="M2187" s="29" t="str">
        <f aca="false">IF(G2187="","",I2187*K2187)</f>
        <v/>
      </c>
      <c r="N2187" s="32" t="str">
        <f aca="false">IF(G2187="","",IF(F2187="","Diğer",F2187))</f>
        <v/>
      </c>
    </row>
    <row r="2188" customFormat="false" ht="15" hidden="false" customHeight="false" outlineLevel="0" collapsed="false">
      <c r="A2188" s="33"/>
      <c r="B2188" s="34"/>
      <c r="C2188" s="33"/>
      <c r="D2188" s="33"/>
      <c r="E2188" s="33"/>
      <c r="F2188" s="33"/>
      <c r="G2188" s="35"/>
      <c r="H2188" s="35"/>
      <c r="I2188" s="29" t="str">
        <f aca="false">IF(G2188="","",G2188-H2188)</f>
        <v/>
      </c>
      <c r="J2188" s="36"/>
      <c r="K2188" s="37"/>
      <c r="L2188" s="33"/>
      <c r="M2188" s="29" t="str">
        <f aca="false">IF(G2188="","",I2188*K2188)</f>
        <v/>
      </c>
      <c r="N2188" s="32" t="str">
        <f aca="false">IF(G2188="","",IF(F2188="","Diğer",F2188))</f>
        <v/>
      </c>
    </row>
    <row r="2189" customFormat="false" ht="15" hidden="false" customHeight="false" outlineLevel="0" collapsed="false">
      <c r="A2189" s="33"/>
      <c r="B2189" s="34"/>
      <c r="C2189" s="33"/>
      <c r="D2189" s="33"/>
      <c r="E2189" s="33"/>
      <c r="F2189" s="33"/>
      <c r="G2189" s="35"/>
      <c r="H2189" s="35"/>
      <c r="I2189" s="29" t="str">
        <f aca="false">IF(G2189="","",G2189-H2189)</f>
        <v/>
      </c>
      <c r="J2189" s="36"/>
      <c r="K2189" s="37"/>
      <c r="L2189" s="33"/>
      <c r="M2189" s="29" t="str">
        <f aca="false">IF(G2189="","",I2189*K2189)</f>
        <v/>
      </c>
      <c r="N2189" s="32" t="str">
        <f aca="false">IF(G2189="","",IF(F2189="","Diğer",F2189))</f>
        <v/>
      </c>
    </row>
    <row r="2190" customFormat="false" ht="15" hidden="false" customHeight="false" outlineLevel="0" collapsed="false">
      <c r="A2190" s="33"/>
      <c r="B2190" s="34"/>
      <c r="C2190" s="33"/>
      <c r="D2190" s="33"/>
      <c r="E2190" s="33"/>
      <c r="F2190" s="33"/>
      <c r="G2190" s="35"/>
      <c r="H2190" s="35"/>
      <c r="I2190" s="29" t="str">
        <f aca="false">IF(G2190="","",G2190-H2190)</f>
        <v/>
      </c>
      <c r="J2190" s="36"/>
      <c r="K2190" s="37"/>
      <c r="L2190" s="33"/>
      <c r="M2190" s="29" t="str">
        <f aca="false">IF(G2190="","",I2190*K2190)</f>
        <v/>
      </c>
      <c r="N2190" s="32" t="str">
        <f aca="false">IF(G2190="","",IF(F2190="","Diğer",F2190))</f>
        <v/>
      </c>
    </row>
    <row r="2191" customFormat="false" ht="15" hidden="false" customHeight="false" outlineLevel="0" collapsed="false">
      <c r="A2191" s="33"/>
      <c r="B2191" s="34"/>
      <c r="C2191" s="33"/>
      <c r="D2191" s="33"/>
      <c r="E2191" s="33"/>
      <c r="F2191" s="33"/>
      <c r="G2191" s="35"/>
      <c r="H2191" s="35"/>
      <c r="I2191" s="29" t="str">
        <f aca="false">IF(G2191="","",G2191-H2191)</f>
        <v/>
      </c>
      <c r="J2191" s="36"/>
      <c r="K2191" s="37"/>
      <c r="L2191" s="33"/>
      <c r="M2191" s="29" t="str">
        <f aca="false">IF(G2191="","",I2191*K2191)</f>
        <v/>
      </c>
      <c r="N2191" s="32" t="str">
        <f aca="false">IF(G2191="","",IF(F2191="","Diğer",F2191))</f>
        <v/>
      </c>
    </row>
    <row r="2192" customFormat="false" ht="15" hidden="false" customHeight="false" outlineLevel="0" collapsed="false">
      <c r="A2192" s="33"/>
      <c r="B2192" s="34"/>
      <c r="C2192" s="33"/>
      <c r="D2192" s="33"/>
      <c r="E2192" s="33"/>
      <c r="F2192" s="33"/>
      <c r="G2192" s="35"/>
      <c r="H2192" s="35"/>
      <c r="I2192" s="29" t="str">
        <f aca="false">IF(G2192="","",G2192-H2192)</f>
        <v/>
      </c>
      <c r="J2192" s="36"/>
      <c r="K2192" s="37"/>
      <c r="L2192" s="33"/>
      <c r="M2192" s="29" t="str">
        <f aca="false">IF(G2192="","",I2192*K2192)</f>
        <v/>
      </c>
      <c r="N2192" s="32" t="str">
        <f aca="false">IF(G2192="","",IF(F2192="","Diğer",F2192))</f>
        <v/>
      </c>
    </row>
    <row r="2193" customFormat="false" ht="15" hidden="false" customHeight="false" outlineLevel="0" collapsed="false">
      <c r="A2193" s="33"/>
      <c r="B2193" s="34"/>
      <c r="C2193" s="33"/>
      <c r="D2193" s="33"/>
      <c r="E2193" s="33"/>
      <c r="F2193" s="33"/>
      <c r="G2193" s="35"/>
      <c r="H2193" s="35"/>
      <c r="I2193" s="29" t="str">
        <f aca="false">IF(G2193="","",G2193-H2193)</f>
        <v/>
      </c>
      <c r="J2193" s="36"/>
      <c r="K2193" s="37"/>
      <c r="L2193" s="33"/>
      <c r="M2193" s="29" t="str">
        <f aca="false">IF(G2193="","",I2193*K2193)</f>
        <v/>
      </c>
      <c r="N2193" s="32" t="str">
        <f aca="false">IF(G2193="","",IF(F2193="","Diğer",F2193))</f>
        <v/>
      </c>
    </row>
    <row r="2194" customFormat="false" ht="15" hidden="false" customHeight="false" outlineLevel="0" collapsed="false">
      <c r="A2194" s="33"/>
      <c r="B2194" s="34"/>
      <c r="C2194" s="33"/>
      <c r="D2194" s="33"/>
      <c r="E2194" s="33"/>
      <c r="F2194" s="33"/>
      <c r="G2194" s="35"/>
      <c r="H2194" s="35"/>
      <c r="I2194" s="29" t="str">
        <f aca="false">IF(G2194="","",G2194-H2194)</f>
        <v/>
      </c>
      <c r="J2194" s="36"/>
      <c r="K2194" s="37"/>
      <c r="L2194" s="33"/>
      <c r="M2194" s="29" t="str">
        <f aca="false">IF(G2194="","",I2194*K2194)</f>
        <v/>
      </c>
      <c r="N2194" s="32" t="str">
        <f aca="false">IF(G2194="","",IF(F2194="","Diğer",F2194))</f>
        <v/>
      </c>
    </row>
    <row r="2195" customFormat="false" ht="15" hidden="false" customHeight="false" outlineLevel="0" collapsed="false">
      <c r="A2195" s="33"/>
      <c r="B2195" s="34"/>
      <c r="C2195" s="33"/>
      <c r="D2195" s="33"/>
      <c r="E2195" s="33"/>
      <c r="F2195" s="33"/>
      <c r="G2195" s="35"/>
      <c r="H2195" s="35"/>
      <c r="I2195" s="29" t="str">
        <f aca="false">IF(G2195="","",G2195-H2195)</f>
        <v/>
      </c>
      <c r="J2195" s="36"/>
      <c r="K2195" s="37"/>
      <c r="L2195" s="33"/>
      <c r="M2195" s="29" t="str">
        <f aca="false">IF(G2195="","",I2195*K2195)</f>
        <v/>
      </c>
      <c r="N2195" s="32" t="str">
        <f aca="false">IF(G2195="","",IF(F2195="","Diğer",F2195))</f>
        <v/>
      </c>
    </row>
    <row r="2196" customFormat="false" ht="15" hidden="false" customHeight="false" outlineLevel="0" collapsed="false">
      <c r="A2196" s="33"/>
      <c r="B2196" s="34"/>
      <c r="C2196" s="33"/>
      <c r="D2196" s="33"/>
      <c r="E2196" s="33"/>
      <c r="F2196" s="33"/>
      <c r="G2196" s="35"/>
      <c r="H2196" s="35"/>
      <c r="I2196" s="29" t="str">
        <f aca="false">IF(G2196="","",G2196-H2196)</f>
        <v/>
      </c>
      <c r="J2196" s="36"/>
      <c r="K2196" s="37"/>
      <c r="L2196" s="33"/>
      <c r="M2196" s="29" t="str">
        <f aca="false">IF(G2196="","",I2196*K2196)</f>
        <v/>
      </c>
      <c r="N2196" s="32" t="str">
        <f aca="false">IF(G2196="","",IF(F2196="","Diğer",F2196))</f>
        <v/>
      </c>
    </row>
    <row r="2197" customFormat="false" ht="15" hidden="false" customHeight="false" outlineLevel="0" collapsed="false">
      <c r="A2197" s="33"/>
      <c r="B2197" s="34"/>
      <c r="C2197" s="33"/>
      <c r="D2197" s="33"/>
      <c r="E2197" s="33"/>
      <c r="F2197" s="33"/>
      <c r="G2197" s="35"/>
      <c r="H2197" s="35"/>
      <c r="I2197" s="29" t="str">
        <f aca="false">IF(G2197="","",G2197-H2197)</f>
        <v/>
      </c>
      <c r="J2197" s="36"/>
      <c r="K2197" s="37"/>
      <c r="L2197" s="33"/>
      <c r="M2197" s="29" t="str">
        <f aca="false">IF(G2197="","",I2197*K2197)</f>
        <v/>
      </c>
      <c r="N2197" s="32" t="str">
        <f aca="false">IF(G2197="","",IF(F2197="","Diğer",F2197))</f>
        <v/>
      </c>
    </row>
    <row r="2198" customFormat="false" ht="15" hidden="false" customHeight="false" outlineLevel="0" collapsed="false">
      <c r="A2198" s="33"/>
      <c r="B2198" s="34"/>
      <c r="C2198" s="33"/>
      <c r="D2198" s="33"/>
      <c r="E2198" s="33"/>
      <c r="F2198" s="33"/>
      <c r="G2198" s="35"/>
      <c r="H2198" s="35"/>
      <c r="I2198" s="29" t="str">
        <f aca="false">IF(G2198="","",G2198-H2198)</f>
        <v/>
      </c>
      <c r="J2198" s="36"/>
      <c r="K2198" s="37"/>
      <c r="L2198" s="33"/>
      <c r="M2198" s="29" t="str">
        <f aca="false">IF(G2198="","",I2198*K2198)</f>
        <v/>
      </c>
      <c r="N2198" s="32" t="str">
        <f aca="false">IF(G2198="","",IF(F2198="","Diğer",F2198))</f>
        <v/>
      </c>
    </row>
    <row r="2199" customFormat="false" ht="15" hidden="false" customHeight="false" outlineLevel="0" collapsed="false">
      <c r="A2199" s="33"/>
      <c r="B2199" s="34"/>
      <c r="C2199" s="33"/>
      <c r="D2199" s="33"/>
      <c r="E2199" s="33"/>
      <c r="F2199" s="33"/>
      <c r="G2199" s="35"/>
      <c r="H2199" s="35"/>
      <c r="I2199" s="29" t="str">
        <f aca="false">IF(G2199="","",G2199-H2199)</f>
        <v/>
      </c>
      <c r="J2199" s="36"/>
      <c r="K2199" s="37"/>
      <c r="L2199" s="33"/>
      <c r="M2199" s="29" t="str">
        <f aca="false">IF(G2199="","",I2199*K2199)</f>
        <v/>
      </c>
      <c r="N2199" s="32" t="str">
        <f aca="false">IF(G2199="","",IF(F2199="","Diğer",F2199))</f>
        <v/>
      </c>
    </row>
    <row r="2200" customFormat="false" ht="15" hidden="false" customHeight="false" outlineLevel="0" collapsed="false">
      <c r="A2200" s="33"/>
      <c r="B2200" s="34"/>
      <c r="C2200" s="33"/>
      <c r="D2200" s="33"/>
      <c r="E2200" s="33"/>
      <c r="F2200" s="33"/>
      <c r="G2200" s="35"/>
      <c r="H2200" s="35"/>
      <c r="I2200" s="29" t="str">
        <f aca="false">IF(G2200="","",G2200-H2200)</f>
        <v/>
      </c>
      <c r="J2200" s="36"/>
      <c r="K2200" s="37"/>
      <c r="L2200" s="33"/>
      <c r="M2200" s="29" t="str">
        <f aca="false">IF(G2200="","",I2200*K2200)</f>
        <v/>
      </c>
      <c r="N2200" s="32" t="str">
        <f aca="false">IF(G2200="","",IF(F2200="","Diğer",F2200))</f>
        <v/>
      </c>
    </row>
    <row r="2201" customFormat="false" ht="15" hidden="false" customHeight="false" outlineLevel="0" collapsed="false">
      <c r="A2201" s="33"/>
      <c r="B2201" s="34"/>
      <c r="C2201" s="33"/>
      <c r="D2201" s="33"/>
      <c r="E2201" s="33"/>
      <c r="F2201" s="33"/>
      <c r="G2201" s="35"/>
      <c r="H2201" s="35"/>
      <c r="I2201" s="29" t="str">
        <f aca="false">IF(G2201="","",G2201-H2201)</f>
        <v/>
      </c>
      <c r="J2201" s="36"/>
      <c r="K2201" s="37"/>
      <c r="L2201" s="33"/>
      <c r="M2201" s="29" t="str">
        <f aca="false">IF(G2201="","",I2201*K2201)</f>
        <v/>
      </c>
      <c r="N2201" s="32" t="str">
        <f aca="false">IF(G2201="","",IF(F2201="","Diğer",F2201))</f>
        <v/>
      </c>
    </row>
    <row r="2202" customFormat="false" ht="15" hidden="false" customHeight="false" outlineLevel="0" collapsed="false">
      <c r="A2202" s="33"/>
      <c r="B2202" s="34"/>
      <c r="C2202" s="33"/>
      <c r="D2202" s="33"/>
      <c r="E2202" s="33"/>
      <c r="F2202" s="33"/>
      <c r="G2202" s="35"/>
      <c r="H2202" s="35"/>
      <c r="I2202" s="29" t="str">
        <f aca="false">IF(G2202="","",G2202-H2202)</f>
        <v/>
      </c>
      <c r="J2202" s="36"/>
      <c r="K2202" s="37"/>
      <c r="L2202" s="33"/>
      <c r="M2202" s="29" t="str">
        <f aca="false">IF(G2202="","",I2202*K2202)</f>
        <v/>
      </c>
      <c r="N2202" s="32" t="str">
        <f aca="false">IF(G2202="","",IF(F2202="","Diğer",F2202))</f>
        <v/>
      </c>
    </row>
    <row r="2203" customFormat="false" ht="15" hidden="false" customHeight="false" outlineLevel="0" collapsed="false">
      <c r="A2203" s="33"/>
      <c r="B2203" s="34"/>
      <c r="C2203" s="33"/>
      <c r="D2203" s="33"/>
      <c r="E2203" s="33"/>
      <c r="F2203" s="33"/>
      <c r="G2203" s="35"/>
      <c r="H2203" s="35"/>
      <c r="I2203" s="29" t="str">
        <f aca="false">IF(G2203="","",G2203-H2203)</f>
        <v/>
      </c>
      <c r="J2203" s="36"/>
      <c r="K2203" s="37"/>
      <c r="L2203" s="33"/>
      <c r="M2203" s="29" t="str">
        <f aca="false">IF(G2203="","",I2203*K2203)</f>
        <v/>
      </c>
      <c r="N2203" s="32" t="str">
        <f aca="false">IF(G2203="","",IF(F2203="","Diğer",F2203))</f>
        <v/>
      </c>
    </row>
    <row r="2204" customFormat="false" ht="15" hidden="false" customHeight="false" outlineLevel="0" collapsed="false">
      <c r="A2204" s="33"/>
      <c r="B2204" s="34"/>
      <c r="C2204" s="33"/>
      <c r="D2204" s="33"/>
      <c r="E2204" s="33"/>
      <c r="F2204" s="33"/>
      <c r="G2204" s="35"/>
      <c r="H2204" s="35"/>
      <c r="I2204" s="29" t="str">
        <f aca="false">IF(G2204="","",G2204-H2204)</f>
        <v/>
      </c>
      <c r="J2204" s="36"/>
      <c r="K2204" s="37"/>
      <c r="L2204" s="33"/>
      <c r="M2204" s="29" t="str">
        <f aca="false">IF(G2204="","",I2204*K2204)</f>
        <v/>
      </c>
      <c r="N2204" s="32" t="str">
        <f aca="false">IF(G2204="","",IF(F2204="","Diğer",F2204))</f>
        <v/>
      </c>
    </row>
    <row r="2205" customFormat="false" ht="15" hidden="false" customHeight="false" outlineLevel="0" collapsed="false">
      <c r="A2205" s="33"/>
      <c r="B2205" s="34"/>
      <c r="C2205" s="33"/>
      <c r="D2205" s="33"/>
      <c r="E2205" s="33"/>
      <c r="F2205" s="33"/>
      <c r="G2205" s="35"/>
      <c r="H2205" s="35"/>
      <c r="I2205" s="29" t="str">
        <f aca="false">IF(G2205="","",G2205-H2205)</f>
        <v/>
      </c>
      <c r="J2205" s="36"/>
      <c r="K2205" s="37"/>
      <c r="L2205" s="33"/>
      <c r="M2205" s="29" t="str">
        <f aca="false">IF(G2205="","",I2205*K2205)</f>
        <v/>
      </c>
      <c r="N2205" s="32" t="str">
        <f aca="false">IF(G2205="","",IF(F2205="","Diğer",F2205))</f>
        <v/>
      </c>
    </row>
    <row r="2206" customFormat="false" ht="15" hidden="false" customHeight="false" outlineLevel="0" collapsed="false">
      <c r="A2206" s="33"/>
      <c r="B2206" s="34"/>
      <c r="C2206" s="33"/>
      <c r="D2206" s="33"/>
      <c r="E2206" s="33"/>
      <c r="F2206" s="33"/>
      <c r="G2206" s="35"/>
      <c r="H2206" s="35"/>
      <c r="I2206" s="29" t="str">
        <f aca="false">IF(G2206="","",G2206-H2206)</f>
        <v/>
      </c>
      <c r="J2206" s="36"/>
      <c r="K2206" s="37"/>
      <c r="L2206" s="33"/>
      <c r="M2206" s="29" t="str">
        <f aca="false">IF(G2206="","",I2206*K2206)</f>
        <v/>
      </c>
      <c r="N2206" s="32" t="str">
        <f aca="false">IF(G2206="","",IF(F2206="","Diğer",F2206))</f>
        <v/>
      </c>
    </row>
    <row r="2207" customFormat="false" ht="15" hidden="false" customHeight="false" outlineLevel="0" collapsed="false">
      <c r="A2207" s="33"/>
      <c r="B2207" s="34"/>
      <c r="C2207" s="33"/>
      <c r="D2207" s="33"/>
      <c r="E2207" s="33"/>
      <c r="F2207" s="33"/>
      <c r="G2207" s="35"/>
      <c r="H2207" s="35"/>
      <c r="I2207" s="29" t="str">
        <f aca="false">IF(G2207="","",G2207-H2207)</f>
        <v/>
      </c>
      <c r="J2207" s="36"/>
      <c r="K2207" s="37"/>
      <c r="L2207" s="33"/>
      <c r="M2207" s="29" t="str">
        <f aca="false">IF(G2207="","",I2207*K2207)</f>
        <v/>
      </c>
      <c r="N2207" s="32" t="str">
        <f aca="false">IF(G2207="","",IF(F2207="","Diğer",F2207))</f>
        <v/>
      </c>
    </row>
    <row r="2208" customFormat="false" ht="15" hidden="false" customHeight="false" outlineLevel="0" collapsed="false">
      <c r="A2208" s="33"/>
      <c r="B2208" s="34"/>
      <c r="C2208" s="33"/>
      <c r="D2208" s="33"/>
      <c r="E2208" s="33"/>
      <c r="F2208" s="33"/>
      <c r="G2208" s="35"/>
      <c r="H2208" s="35"/>
      <c r="I2208" s="29" t="str">
        <f aca="false">IF(G2208="","",G2208-H2208)</f>
        <v/>
      </c>
      <c r="J2208" s="36"/>
      <c r="K2208" s="37"/>
      <c r="L2208" s="33"/>
      <c r="M2208" s="29" t="str">
        <f aca="false">IF(G2208="","",I2208*K2208)</f>
        <v/>
      </c>
      <c r="N2208" s="32" t="str">
        <f aca="false">IF(G2208="","",IF(F2208="","Diğer",F2208))</f>
        <v/>
      </c>
    </row>
    <row r="2209" customFormat="false" ht="15" hidden="false" customHeight="false" outlineLevel="0" collapsed="false">
      <c r="A2209" s="33"/>
      <c r="B2209" s="34"/>
      <c r="C2209" s="33"/>
      <c r="D2209" s="33"/>
      <c r="E2209" s="33"/>
      <c r="F2209" s="33"/>
      <c r="G2209" s="35"/>
      <c r="H2209" s="35"/>
      <c r="I2209" s="29" t="str">
        <f aca="false">IF(G2209="","",G2209-H2209)</f>
        <v/>
      </c>
      <c r="J2209" s="36"/>
      <c r="K2209" s="37"/>
      <c r="L2209" s="33"/>
      <c r="M2209" s="29" t="str">
        <f aca="false">IF(G2209="","",I2209*K2209)</f>
        <v/>
      </c>
      <c r="N2209" s="32" t="str">
        <f aca="false">IF(G2209="","",IF(F2209="","Diğer",F2209))</f>
        <v/>
      </c>
    </row>
    <row r="2210" customFormat="false" ht="15" hidden="false" customHeight="false" outlineLevel="0" collapsed="false">
      <c r="A2210" s="33"/>
      <c r="B2210" s="34"/>
      <c r="C2210" s="33"/>
      <c r="D2210" s="33"/>
      <c r="E2210" s="33"/>
      <c r="F2210" s="33"/>
      <c r="G2210" s="35"/>
      <c r="H2210" s="35"/>
      <c r="I2210" s="29" t="str">
        <f aca="false">IF(G2210="","",G2210-H2210)</f>
        <v/>
      </c>
      <c r="J2210" s="36"/>
      <c r="K2210" s="37"/>
      <c r="L2210" s="33"/>
      <c r="M2210" s="29" t="str">
        <f aca="false">IF(G2210="","",I2210*K2210)</f>
        <v/>
      </c>
      <c r="N2210" s="32" t="str">
        <f aca="false">IF(G2210="","",IF(F2210="","Diğer",F2210))</f>
        <v/>
      </c>
    </row>
    <row r="2211" customFormat="false" ht="15" hidden="false" customHeight="false" outlineLevel="0" collapsed="false">
      <c r="A2211" s="33"/>
      <c r="B2211" s="34"/>
      <c r="C2211" s="33"/>
      <c r="D2211" s="33"/>
      <c r="E2211" s="33"/>
      <c r="F2211" s="33"/>
      <c r="G2211" s="35"/>
      <c r="H2211" s="35"/>
      <c r="I2211" s="29" t="str">
        <f aca="false">IF(G2211="","",G2211-H2211)</f>
        <v/>
      </c>
      <c r="J2211" s="36"/>
      <c r="K2211" s="37"/>
      <c r="L2211" s="33"/>
      <c r="M2211" s="29" t="str">
        <f aca="false">IF(G2211="","",I2211*K2211)</f>
        <v/>
      </c>
      <c r="N2211" s="32" t="str">
        <f aca="false">IF(G2211="","",IF(F2211="","Diğer",F2211))</f>
        <v/>
      </c>
    </row>
    <row r="2212" customFormat="false" ht="15" hidden="false" customHeight="false" outlineLevel="0" collapsed="false">
      <c r="A2212" s="33"/>
      <c r="B2212" s="34"/>
      <c r="C2212" s="33"/>
      <c r="D2212" s="33"/>
      <c r="E2212" s="33"/>
      <c r="F2212" s="33"/>
      <c r="G2212" s="35"/>
      <c r="H2212" s="35"/>
      <c r="I2212" s="29" t="str">
        <f aca="false">IF(G2212="","",G2212-H2212)</f>
        <v/>
      </c>
      <c r="J2212" s="36"/>
      <c r="K2212" s="37"/>
      <c r="L2212" s="33"/>
      <c r="M2212" s="29" t="str">
        <f aca="false">IF(G2212="","",I2212*K2212)</f>
        <v/>
      </c>
      <c r="N2212" s="32" t="str">
        <f aca="false">IF(G2212="","",IF(F2212="","Diğer",F2212))</f>
        <v/>
      </c>
    </row>
    <row r="2213" customFormat="false" ht="15" hidden="false" customHeight="false" outlineLevel="0" collapsed="false">
      <c r="A2213" s="33"/>
      <c r="B2213" s="34"/>
      <c r="C2213" s="33"/>
      <c r="D2213" s="33"/>
      <c r="E2213" s="33"/>
      <c r="F2213" s="33"/>
      <c r="G2213" s="35"/>
      <c r="H2213" s="35"/>
      <c r="I2213" s="29" t="str">
        <f aca="false">IF(G2213="","",G2213-H2213)</f>
        <v/>
      </c>
      <c r="J2213" s="36"/>
      <c r="K2213" s="37"/>
      <c r="L2213" s="33"/>
      <c r="M2213" s="29" t="str">
        <f aca="false">IF(G2213="","",I2213*K2213)</f>
        <v/>
      </c>
      <c r="N2213" s="32" t="str">
        <f aca="false">IF(G2213="","",IF(F2213="","Diğer",F2213))</f>
        <v/>
      </c>
    </row>
    <row r="2214" customFormat="false" ht="15" hidden="false" customHeight="false" outlineLevel="0" collapsed="false">
      <c r="A2214" s="33"/>
      <c r="B2214" s="34"/>
      <c r="C2214" s="33"/>
      <c r="D2214" s="33"/>
      <c r="E2214" s="33"/>
      <c r="F2214" s="33"/>
      <c r="G2214" s="35"/>
      <c r="H2214" s="35"/>
      <c r="I2214" s="29" t="str">
        <f aca="false">IF(G2214="","",G2214-H2214)</f>
        <v/>
      </c>
      <c r="J2214" s="36"/>
      <c r="K2214" s="37"/>
      <c r="L2214" s="33"/>
      <c r="M2214" s="29" t="str">
        <f aca="false">IF(G2214="","",I2214*K2214)</f>
        <v/>
      </c>
      <c r="N2214" s="32" t="str">
        <f aca="false">IF(G2214="","",IF(F2214="","Diğer",F2214))</f>
        <v/>
      </c>
    </row>
    <row r="2215" customFormat="false" ht="15" hidden="false" customHeight="false" outlineLevel="0" collapsed="false">
      <c r="A2215" s="33"/>
      <c r="B2215" s="34"/>
      <c r="C2215" s="33"/>
      <c r="D2215" s="33"/>
      <c r="E2215" s="33"/>
      <c r="F2215" s="33"/>
      <c r="G2215" s="35"/>
      <c r="H2215" s="35"/>
      <c r="I2215" s="29" t="str">
        <f aca="false">IF(G2215="","",G2215-H2215)</f>
        <v/>
      </c>
      <c r="J2215" s="36"/>
      <c r="K2215" s="37"/>
      <c r="L2215" s="33"/>
      <c r="M2215" s="29" t="str">
        <f aca="false">IF(G2215="","",I2215*K2215)</f>
        <v/>
      </c>
      <c r="N2215" s="32" t="str">
        <f aca="false">IF(G2215="","",IF(F2215="","Diğer",F2215))</f>
        <v/>
      </c>
    </row>
    <row r="2216" customFormat="false" ht="15" hidden="false" customHeight="false" outlineLevel="0" collapsed="false">
      <c r="A2216" s="33"/>
      <c r="B2216" s="34"/>
      <c r="C2216" s="33"/>
      <c r="D2216" s="33"/>
      <c r="E2216" s="33"/>
      <c r="F2216" s="33"/>
      <c r="G2216" s="35"/>
      <c r="H2216" s="35"/>
      <c r="I2216" s="29" t="str">
        <f aca="false">IF(G2216="","",G2216-H2216)</f>
        <v/>
      </c>
      <c r="J2216" s="36"/>
      <c r="K2216" s="37"/>
      <c r="L2216" s="33"/>
      <c r="M2216" s="29" t="str">
        <f aca="false">IF(G2216="","",I2216*K2216)</f>
        <v/>
      </c>
      <c r="N2216" s="32" t="str">
        <f aca="false">IF(G2216="","",IF(F2216="","Diğer",F2216))</f>
        <v/>
      </c>
    </row>
    <row r="2217" customFormat="false" ht="15" hidden="false" customHeight="false" outlineLevel="0" collapsed="false">
      <c r="A2217" s="33"/>
      <c r="B2217" s="34"/>
      <c r="C2217" s="33"/>
      <c r="D2217" s="33"/>
      <c r="E2217" s="33"/>
      <c r="F2217" s="33"/>
      <c r="G2217" s="35"/>
      <c r="H2217" s="35"/>
      <c r="I2217" s="29" t="str">
        <f aca="false">IF(G2217="","",G2217-H2217)</f>
        <v/>
      </c>
      <c r="J2217" s="36"/>
      <c r="K2217" s="37"/>
      <c r="L2217" s="33"/>
      <c r="M2217" s="29" t="str">
        <f aca="false">IF(G2217="","",I2217*K2217)</f>
        <v/>
      </c>
      <c r="N2217" s="32" t="str">
        <f aca="false">IF(G2217="","",IF(F2217="","Diğer",F2217))</f>
        <v/>
      </c>
    </row>
    <row r="2218" customFormat="false" ht="15" hidden="false" customHeight="false" outlineLevel="0" collapsed="false">
      <c r="A2218" s="33"/>
      <c r="B2218" s="34"/>
      <c r="C2218" s="33"/>
      <c r="D2218" s="33"/>
      <c r="E2218" s="33"/>
      <c r="F2218" s="33"/>
      <c r="G2218" s="35"/>
      <c r="H2218" s="35"/>
      <c r="I2218" s="29" t="str">
        <f aca="false">IF(G2218="","",G2218-H2218)</f>
        <v/>
      </c>
      <c r="J2218" s="36"/>
      <c r="K2218" s="37"/>
      <c r="L2218" s="33"/>
      <c r="M2218" s="29" t="str">
        <f aca="false">IF(G2218="","",I2218*K2218)</f>
        <v/>
      </c>
      <c r="N2218" s="32" t="str">
        <f aca="false">IF(G2218="","",IF(F2218="","Diğer",F2218))</f>
        <v/>
      </c>
    </row>
    <row r="2219" customFormat="false" ht="15" hidden="false" customHeight="false" outlineLevel="0" collapsed="false">
      <c r="A2219" s="33"/>
      <c r="B2219" s="34"/>
      <c r="C2219" s="33"/>
      <c r="D2219" s="33"/>
      <c r="E2219" s="33"/>
      <c r="F2219" s="33"/>
      <c r="G2219" s="35"/>
      <c r="H2219" s="35"/>
      <c r="I2219" s="29" t="str">
        <f aca="false">IF(G2219="","",G2219-H2219)</f>
        <v/>
      </c>
      <c r="J2219" s="36"/>
      <c r="K2219" s="37"/>
      <c r="L2219" s="33"/>
      <c r="M2219" s="29" t="str">
        <f aca="false">IF(G2219="","",I2219*K2219)</f>
        <v/>
      </c>
      <c r="N2219" s="32" t="str">
        <f aca="false">IF(G2219="","",IF(F2219="","Diğer",F2219))</f>
        <v/>
      </c>
    </row>
    <row r="2220" customFormat="false" ht="15" hidden="false" customHeight="false" outlineLevel="0" collapsed="false">
      <c r="A2220" s="33"/>
      <c r="B2220" s="34"/>
      <c r="C2220" s="33"/>
      <c r="D2220" s="33"/>
      <c r="E2220" s="33"/>
      <c r="F2220" s="33"/>
      <c r="G2220" s="35"/>
      <c r="H2220" s="35"/>
      <c r="I2220" s="29" t="str">
        <f aca="false">IF(G2220="","",G2220-H2220)</f>
        <v/>
      </c>
      <c r="J2220" s="36"/>
      <c r="K2220" s="37"/>
      <c r="L2220" s="33"/>
      <c r="M2220" s="29" t="str">
        <f aca="false">IF(G2220="","",I2220*K2220)</f>
        <v/>
      </c>
      <c r="N2220" s="32" t="str">
        <f aca="false">IF(G2220="","",IF(F2220="","Diğer",F2220))</f>
        <v/>
      </c>
    </row>
    <row r="2221" customFormat="false" ht="15" hidden="false" customHeight="false" outlineLevel="0" collapsed="false">
      <c r="A2221" s="33"/>
      <c r="B2221" s="34"/>
      <c r="C2221" s="33"/>
      <c r="D2221" s="33"/>
      <c r="E2221" s="33"/>
      <c r="F2221" s="33"/>
      <c r="G2221" s="35"/>
      <c r="H2221" s="35"/>
      <c r="I2221" s="29" t="str">
        <f aca="false">IF(G2221="","",G2221-H2221)</f>
        <v/>
      </c>
      <c r="J2221" s="36"/>
      <c r="K2221" s="37"/>
      <c r="L2221" s="33"/>
      <c r="M2221" s="29" t="str">
        <f aca="false">IF(G2221="","",I2221*K2221)</f>
        <v/>
      </c>
      <c r="N2221" s="32" t="str">
        <f aca="false">IF(G2221="","",IF(F2221="","Diğer",F2221))</f>
        <v/>
      </c>
    </row>
    <row r="2222" customFormat="false" ht="15" hidden="false" customHeight="false" outlineLevel="0" collapsed="false">
      <c r="A2222" s="33"/>
      <c r="B2222" s="34"/>
      <c r="C2222" s="33"/>
      <c r="D2222" s="33"/>
      <c r="E2222" s="33"/>
      <c r="F2222" s="33"/>
      <c r="G2222" s="35"/>
      <c r="H2222" s="35"/>
      <c r="I2222" s="29" t="str">
        <f aca="false">IF(G2222="","",G2222-H2222)</f>
        <v/>
      </c>
      <c r="J2222" s="36"/>
      <c r="K2222" s="37"/>
      <c r="L2222" s="33"/>
      <c r="M2222" s="29" t="str">
        <f aca="false">IF(G2222="","",I2222*K2222)</f>
        <v/>
      </c>
      <c r="N2222" s="32" t="str">
        <f aca="false">IF(G2222="","",IF(F2222="","Diğer",F2222))</f>
        <v/>
      </c>
    </row>
    <row r="2223" customFormat="false" ht="15" hidden="false" customHeight="false" outlineLevel="0" collapsed="false">
      <c r="A2223" s="33"/>
      <c r="B2223" s="34"/>
      <c r="C2223" s="33"/>
      <c r="D2223" s="33"/>
      <c r="E2223" s="33"/>
      <c r="F2223" s="33"/>
      <c r="G2223" s="35"/>
      <c r="H2223" s="35"/>
      <c r="I2223" s="29" t="str">
        <f aca="false">IF(G2223="","",G2223-H2223)</f>
        <v/>
      </c>
      <c r="J2223" s="36"/>
      <c r="K2223" s="37"/>
      <c r="L2223" s="33"/>
      <c r="M2223" s="29" t="str">
        <f aca="false">IF(G2223="","",I2223*K2223)</f>
        <v/>
      </c>
      <c r="N2223" s="32" t="str">
        <f aca="false">IF(G2223="","",IF(F2223="","Diğer",F2223))</f>
        <v/>
      </c>
    </row>
    <row r="2224" customFormat="false" ht="15" hidden="false" customHeight="false" outlineLevel="0" collapsed="false">
      <c r="A2224" s="33"/>
      <c r="B2224" s="34"/>
      <c r="C2224" s="33"/>
      <c r="D2224" s="33"/>
      <c r="E2224" s="33"/>
      <c r="F2224" s="33"/>
      <c r="G2224" s="35"/>
      <c r="H2224" s="35"/>
      <c r="I2224" s="29" t="str">
        <f aca="false">IF(G2224="","",G2224-H2224)</f>
        <v/>
      </c>
      <c r="J2224" s="36"/>
      <c r="K2224" s="37"/>
      <c r="L2224" s="33"/>
      <c r="M2224" s="29" t="str">
        <f aca="false">IF(G2224="","",I2224*K2224)</f>
        <v/>
      </c>
      <c r="N2224" s="32" t="str">
        <f aca="false">IF(G2224="","",IF(F2224="","Diğer",F2224))</f>
        <v/>
      </c>
    </row>
    <row r="2225" customFormat="false" ht="15" hidden="false" customHeight="false" outlineLevel="0" collapsed="false">
      <c r="A2225" s="33"/>
      <c r="B2225" s="34"/>
      <c r="C2225" s="33"/>
      <c r="D2225" s="33"/>
      <c r="E2225" s="33"/>
      <c r="F2225" s="33"/>
      <c r="G2225" s="35"/>
      <c r="H2225" s="35"/>
      <c r="I2225" s="29" t="str">
        <f aca="false">IF(G2225="","",G2225-H2225)</f>
        <v/>
      </c>
      <c r="J2225" s="36"/>
      <c r="K2225" s="37"/>
      <c r="L2225" s="33"/>
      <c r="M2225" s="29" t="str">
        <f aca="false">IF(G2225="","",I2225*K2225)</f>
        <v/>
      </c>
      <c r="N2225" s="32" t="str">
        <f aca="false">IF(G2225="","",IF(F2225="","Diğer",F2225))</f>
        <v/>
      </c>
    </row>
    <row r="2226" customFormat="false" ht="15" hidden="false" customHeight="false" outlineLevel="0" collapsed="false">
      <c r="A2226" s="33"/>
      <c r="B2226" s="34"/>
      <c r="C2226" s="33"/>
      <c r="D2226" s="33"/>
      <c r="E2226" s="33"/>
      <c r="F2226" s="33"/>
      <c r="G2226" s="35"/>
      <c r="H2226" s="35"/>
      <c r="I2226" s="29" t="str">
        <f aca="false">IF(G2226="","",G2226-H2226)</f>
        <v/>
      </c>
      <c r="J2226" s="36"/>
      <c r="K2226" s="37"/>
      <c r="L2226" s="33"/>
      <c r="M2226" s="29" t="str">
        <f aca="false">IF(G2226="","",I2226*K2226)</f>
        <v/>
      </c>
      <c r="N2226" s="32" t="str">
        <f aca="false">IF(G2226="","",IF(F2226="","Diğer",F2226))</f>
        <v/>
      </c>
    </row>
    <row r="2227" customFormat="false" ht="15" hidden="false" customHeight="false" outlineLevel="0" collapsed="false">
      <c r="A2227" s="33"/>
      <c r="B2227" s="34"/>
      <c r="C2227" s="33"/>
      <c r="D2227" s="33"/>
      <c r="E2227" s="33"/>
      <c r="F2227" s="33"/>
      <c r="G2227" s="35"/>
      <c r="H2227" s="35"/>
      <c r="I2227" s="29" t="str">
        <f aca="false">IF(G2227="","",G2227-H2227)</f>
        <v/>
      </c>
      <c r="J2227" s="36"/>
      <c r="K2227" s="37"/>
      <c r="L2227" s="33"/>
      <c r="M2227" s="29" t="str">
        <f aca="false">IF(G2227="","",I2227*K2227)</f>
        <v/>
      </c>
      <c r="N2227" s="32" t="str">
        <f aca="false">IF(G2227="","",IF(F2227="","Diğer",F2227))</f>
        <v/>
      </c>
    </row>
    <row r="2228" customFormat="false" ht="15" hidden="false" customHeight="false" outlineLevel="0" collapsed="false">
      <c r="A2228" s="33"/>
      <c r="B2228" s="34"/>
      <c r="C2228" s="33"/>
      <c r="D2228" s="33"/>
      <c r="E2228" s="33"/>
      <c r="F2228" s="33"/>
      <c r="G2228" s="35"/>
      <c r="H2228" s="35"/>
      <c r="I2228" s="29" t="str">
        <f aca="false">IF(G2228="","",G2228-H2228)</f>
        <v/>
      </c>
      <c r="J2228" s="36"/>
      <c r="K2228" s="37"/>
      <c r="L2228" s="33"/>
      <c r="M2228" s="29" t="str">
        <f aca="false">IF(G2228="","",I2228*K2228)</f>
        <v/>
      </c>
      <c r="N2228" s="32" t="str">
        <f aca="false">IF(G2228="","",IF(F2228="","Diğer",F2228))</f>
        <v/>
      </c>
    </row>
    <row r="2229" customFormat="false" ht="15" hidden="false" customHeight="false" outlineLevel="0" collapsed="false">
      <c r="A2229" s="33"/>
      <c r="B2229" s="34"/>
      <c r="C2229" s="33"/>
      <c r="D2229" s="33"/>
      <c r="E2229" s="33"/>
      <c r="F2229" s="33"/>
      <c r="G2229" s="35"/>
      <c r="H2229" s="35"/>
      <c r="I2229" s="29" t="str">
        <f aca="false">IF(G2229="","",G2229-H2229)</f>
        <v/>
      </c>
      <c r="J2229" s="36"/>
      <c r="K2229" s="37"/>
      <c r="L2229" s="33"/>
      <c r="M2229" s="29" t="str">
        <f aca="false">IF(G2229="","",I2229*K2229)</f>
        <v/>
      </c>
      <c r="N2229" s="32" t="str">
        <f aca="false">IF(G2229="","",IF(F2229="","Diğer",F2229))</f>
        <v/>
      </c>
    </row>
    <row r="2230" customFormat="false" ht="15" hidden="false" customHeight="false" outlineLevel="0" collapsed="false">
      <c r="A2230" s="33"/>
      <c r="B2230" s="34"/>
      <c r="C2230" s="33"/>
      <c r="D2230" s="33"/>
      <c r="E2230" s="33"/>
      <c r="F2230" s="33"/>
      <c r="G2230" s="35"/>
      <c r="H2230" s="35"/>
      <c r="I2230" s="29" t="str">
        <f aca="false">IF(G2230="","",G2230-H2230)</f>
        <v/>
      </c>
      <c r="J2230" s="36"/>
      <c r="K2230" s="37"/>
      <c r="L2230" s="33"/>
      <c r="M2230" s="29" t="str">
        <f aca="false">IF(G2230="","",I2230*K2230)</f>
        <v/>
      </c>
      <c r="N2230" s="32" t="str">
        <f aca="false">IF(G2230="","",IF(F2230="","Diğer",F2230))</f>
        <v/>
      </c>
    </row>
    <row r="2231" customFormat="false" ht="15" hidden="false" customHeight="false" outlineLevel="0" collapsed="false">
      <c r="A2231" s="33"/>
      <c r="B2231" s="34"/>
      <c r="C2231" s="33"/>
      <c r="D2231" s="33"/>
      <c r="E2231" s="33"/>
      <c r="F2231" s="33"/>
      <c r="G2231" s="35"/>
      <c r="H2231" s="35"/>
      <c r="I2231" s="29" t="str">
        <f aca="false">IF(G2231="","",G2231-H2231)</f>
        <v/>
      </c>
      <c r="J2231" s="36"/>
      <c r="K2231" s="37"/>
      <c r="L2231" s="33"/>
      <c r="M2231" s="29" t="str">
        <f aca="false">IF(G2231="","",I2231*K2231)</f>
        <v/>
      </c>
      <c r="N2231" s="32" t="str">
        <f aca="false">IF(G2231="","",IF(F2231="","Diğer",F2231))</f>
        <v/>
      </c>
    </row>
    <row r="2232" customFormat="false" ht="15" hidden="false" customHeight="false" outlineLevel="0" collapsed="false">
      <c r="A2232" s="33"/>
      <c r="B2232" s="34"/>
      <c r="C2232" s="33"/>
      <c r="D2232" s="33"/>
      <c r="E2232" s="33"/>
      <c r="F2232" s="33"/>
      <c r="G2232" s="35"/>
      <c r="H2232" s="35"/>
      <c r="I2232" s="29" t="str">
        <f aca="false">IF(G2232="","",G2232-H2232)</f>
        <v/>
      </c>
      <c r="J2232" s="36"/>
      <c r="K2232" s="37"/>
      <c r="L2232" s="33"/>
      <c r="M2232" s="29" t="str">
        <f aca="false">IF(G2232="","",I2232*K2232)</f>
        <v/>
      </c>
      <c r="N2232" s="32" t="str">
        <f aca="false">IF(G2232="","",IF(F2232="","Diğer",F2232))</f>
        <v/>
      </c>
    </row>
    <row r="2233" customFormat="false" ht="15" hidden="false" customHeight="false" outlineLevel="0" collapsed="false">
      <c r="A2233" s="33"/>
      <c r="B2233" s="34"/>
      <c r="C2233" s="33"/>
      <c r="D2233" s="33"/>
      <c r="E2233" s="33"/>
      <c r="F2233" s="33"/>
      <c r="G2233" s="35"/>
      <c r="H2233" s="35"/>
      <c r="I2233" s="29" t="str">
        <f aca="false">IF(G2233="","",G2233-H2233)</f>
        <v/>
      </c>
      <c r="J2233" s="36"/>
      <c r="K2233" s="37"/>
      <c r="L2233" s="33"/>
      <c r="M2233" s="29" t="str">
        <f aca="false">IF(G2233="","",I2233*K2233)</f>
        <v/>
      </c>
      <c r="N2233" s="32" t="str">
        <f aca="false">IF(G2233="","",IF(F2233="","Diğer",F2233))</f>
        <v/>
      </c>
    </row>
    <row r="2234" customFormat="false" ht="15" hidden="false" customHeight="false" outlineLevel="0" collapsed="false">
      <c r="A2234" s="33"/>
      <c r="B2234" s="34"/>
      <c r="C2234" s="33"/>
      <c r="D2234" s="33"/>
      <c r="E2234" s="33"/>
      <c r="F2234" s="33"/>
      <c r="G2234" s="35"/>
      <c r="H2234" s="35"/>
      <c r="I2234" s="29" t="str">
        <f aca="false">IF(G2234="","",G2234-H2234)</f>
        <v/>
      </c>
      <c r="J2234" s="36"/>
      <c r="K2234" s="37"/>
      <c r="L2234" s="33"/>
      <c r="M2234" s="29" t="str">
        <f aca="false">IF(G2234="","",I2234*K2234)</f>
        <v/>
      </c>
      <c r="N2234" s="32" t="str">
        <f aca="false">IF(G2234="","",IF(F2234="","Diğer",F2234))</f>
        <v/>
      </c>
    </row>
    <row r="2235" customFormat="false" ht="15" hidden="false" customHeight="false" outlineLevel="0" collapsed="false">
      <c r="A2235" s="33"/>
      <c r="B2235" s="34"/>
      <c r="C2235" s="33"/>
      <c r="D2235" s="33"/>
      <c r="E2235" s="33"/>
      <c r="F2235" s="33"/>
      <c r="G2235" s="35"/>
      <c r="H2235" s="35"/>
      <c r="I2235" s="29" t="str">
        <f aca="false">IF(G2235="","",G2235-H2235)</f>
        <v/>
      </c>
      <c r="J2235" s="36"/>
      <c r="K2235" s="37"/>
      <c r="L2235" s="33"/>
      <c r="M2235" s="29" t="str">
        <f aca="false">IF(G2235="","",I2235*K2235)</f>
        <v/>
      </c>
      <c r="N2235" s="32" t="str">
        <f aca="false">IF(G2235="","",IF(F2235="","Diğer",F2235))</f>
        <v/>
      </c>
    </row>
    <row r="2236" customFormat="false" ht="15" hidden="false" customHeight="false" outlineLevel="0" collapsed="false">
      <c r="A2236" s="33"/>
      <c r="B2236" s="34"/>
      <c r="C2236" s="33"/>
      <c r="D2236" s="33"/>
      <c r="E2236" s="33"/>
      <c r="F2236" s="33"/>
      <c r="G2236" s="35"/>
      <c r="H2236" s="35"/>
      <c r="I2236" s="29" t="str">
        <f aca="false">IF(G2236="","",G2236-H2236)</f>
        <v/>
      </c>
      <c r="J2236" s="36"/>
      <c r="K2236" s="37"/>
      <c r="L2236" s="33"/>
      <c r="M2236" s="29" t="str">
        <f aca="false">IF(G2236="","",I2236*K2236)</f>
        <v/>
      </c>
      <c r="N2236" s="32" t="str">
        <f aca="false">IF(G2236="","",IF(F2236="","Diğer",F2236))</f>
        <v/>
      </c>
    </row>
    <row r="2237" customFormat="false" ht="15" hidden="false" customHeight="false" outlineLevel="0" collapsed="false">
      <c r="A2237" s="33"/>
      <c r="B2237" s="34"/>
      <c r="C2237" s="33"/>
      <c r="D2237" s="33"/>
      <c r="E2237" s="33"/>
      <c r="F2237" s="33"/>
      <c r="G2237" s="35"/>
      <c r="H2237" s="35"/>
      <c r="I2237" s="29" t="str">
        <f aca="false">IF(G2237="","",G2237-H2237)</f>
        <v/>
      </c>
      <c r="J2237" s="36"/>
      <c r="K2237" s="37"/>
      <c r="L2237" s="33"/>
      <c r="M2237" s="29" t="str">
        <f aca="false">IF(G2237="","",I2237*K2237)</f>
        <v/>
      </c>
      <c r="N2237" s="32" t="str">
        <f aca="false">IF(G2237="","",IF(F2237="","Diğer",F2237))</f>
        <v/>
      </c>
    </row>
    <row r="2238" customFormat="false" ht="15" hidden="false" customHeight="false" outlineLevel="0" collapsed="false">
      <c r="A2238" s="33"/>
      <c r="B2238" s="34"/>
      <c r="C2238" s="33"/>
      <c r="D2238" s="33"/>
      <c r="E2238" s="33"/>
      <c r="F2238" s="33"/>
      <c r="G2238" s="35"/>
      <c r="H2238" s="35"/>
      <c r="I2238" s="29" t="str">
        <f aca="false">IF(G2238="","",G2238-H2238)</f>
        <v/>
      </c>
      <c r="J2238" s="36"/>
      <c r="K2238" s="37"/>
      <c r="L2238" s="33"/>
      <c r="M2238" s="29" t="str">
        <f aca="false">IF(G2238="","",I2238*K2238)</f>
        <v/>
      </c>
      <c r="N2238" s="32" t="str">
        <f aca="false">IF(G2238="","",IF(F2238="","Diğer",F2238))</f>
        <v/>
      </c>
    </row>
    <row r="2239" customFormat="false" ht="15" hidden="false" customHeight="false" outlineLevel="0" collapsed="false">
      <c r="A2239" s="33"/>
      <c r="B2239" s="34"/>
      <c r="C2239" s="33"/>
      <c r="D2239" s="33"/>
      <c r="E2239" s="33"/>
      <c r="F2239" s="33"/>
      <c r="G2239" s="35"/>
      <c r="H2239" s="35"/>
      <c r="I2239" s="29" t="str">
        <f aca="false">IF(G2239="","",G2239-H2239)</f>
        <v/>
      </c>
      <c r="J2239" s="36"/>
      <c r="K2239" s="37"/>
      <c r="L2239" s="33"/>
      <c r="M2239" s="29" t="str">
        <f aca="false">IF(G2239="","",I2239*K2239)</f>
        <v/>
      </c>
      <c r="N2239" s="32" t="str">
        <f aca="false">IF(G2239="","",IF(F2239="","Diğer",F2239))</f>
        <v/>
      </c>
    </row>
    <row r="2240" customFormat="false" ht="15" hidden="false" customHeight="false" outlineLevel="0" collapsed="false">
      <c r="A2240" s="33"/>
      <c r="B2240" s="34"/>
      <c r="C2240" s="33"/>
      <c r="D2240" s="33"/>
      <c r="E2240" s="33"/>
      <c r="F2240" s="33"/>
      <c r="G2240" s="35"/>
      <c r="H2240" s="35"/>
      <c r="I2240" s="29" t="str">
        <f aca="false">IF(G2240="","",G2240-H2240)</f>
        <v/>
      </c>
      <c r="J2240" s="36"/>
      <c r="K2240" s="37"/>
      <c r="L2240" s="33"/>
      <c r="M2240" s="29" t="str">
        <f aca="false">IF(G2240="","",I2240*K2240)</f>
        <v/>
      </c>
      <c r="N2240" s="32" t="str">
        <f aca="false">IF(G2240="","",IF(F2240="","Diğer",F2240))</f>
        <v/>
      </c>
    </row>
    <row r="2241" customFormat="false" ht="15" hidden="false" customHeight="false" outlineLevel="0" collapsed="false">
      <c r="A2241" s="33"/>
      <c r="B2241" s="34"/>
      <c r="C2241" s="33"/>
      <c r="D2241" s="33"/>
      <c r="E2241" s="33"/>
      <c r="F2241" s="33"/>
      <c r="G2241" s="35"/>
      <c r="H2241" s="35"/>
      <c r="I2241" s="29" t="str">
        <f aca="false">IF(G2241="","",G2241-H2241)</f>
        <v/>
      </c>
      <c r="J2241" s="36"/>
      <c r="K2241" s="37"/>
      <c r="L2241" s="33"/>
      <c r="M2241" s="29" t="str">
        <f aca="false">IF(G2241="","",I2241*K2241)</f>
        <v/>
      </c>
      <c r="N2241" s="32" t="str">
        <f aca="false">IF(G2241="","",IF(F2241="","Diğer",F2241))</f>
        <v/>
      </c>
    </row>
    <row r="2242" customFormat="false" ht="15" hidden="false" customHeight="false" outlineLevel="0" collapsed="false">
      <c r="A2242" s="33"/>
      <c r="B2242" s="34"/>
      <c r="C2242" s="33"/>
      <c r="D2242" s="33"/>
      <c r="E2242" s="33"/>
      <c r="F2242" s="33"/>
      <c r="G2242" s="35"/>
      <c r="H2242" s="35"/>
      <c r="I2242" s="29" t="str">
        <f aca="false">IF(G2242="","",G2242-H2242)</f>
        <v/>
      </c>
      <c r="J2242" s="36"/>
      <c r="K2242" s="37"/>
      <c r="L2242" s="33"/>
      <c r="M2242" s="29" t="str">
        <f aca="false">IF(G2242="","",I2242*K2242)</f>
        <v/>
      </c>
      <c r="N2242" s="32" t="str">
        <f aca="false">IF(G2242="","",IF(F2242="","Diğer",F2242))</f>
        <v/>
      </c>
    </row>
    <row r="2243" customFormat="false" ht="15" hidden="false" customHeight="false" outlineLevel="0" collapsed="false">
      <c r="A2243" s="33"/>
      <c r="B2243" s="34"/>
      <c r="C2243" s="33"/>
      <c r="D2243" s="33"/>
      <c r="E2243" s="33"/>
      <c r="F2243" s="33"/>
      <c r="G2243" s="35"/>
      <c r="H2243" s="35"/>
      <c r="I2243" s="29" t="str">
        <f aca="false">IF(G2243="","",G2243-H2243)</f>
        <v/>
      </c>
      <c r="J2243" s="36"/>
      <c r="K2243" s="37"/>
      <c r="L2243" s="33"/>
      <c r="M2243" s="29" t="str">
        <f aca="false">IF(G2243="","",I2243*K2243)</f>
        <v/>
      </c>
      <c r="N2243" s="32" t="str">
        <f aca="false">IF(G2243="","",IF(F2243="","Diğer",F2243))</f>
        <v/>
      </c>
    </row>
    <row r="2244" customFormat="false" ht="15" hidden="false" customHeight="false" outlineLevel="0" collapsed="false">
      <c r="A2244" s="33"/>
      <c r="B2244" s="34"/>
      <c r="C2244" s="33"/>
      <c r="D2244" s="33"/>
      <c r="E2244" s="33"/>
      <c r="F2244" s="33"/>
      <c r="G2244" s="35"/>
      <c r="H2244" s="35"/>
      <c r="I2244" s="29" t="str">
        <f aca="false">IF(G2244="","",G2244-H2244)</f>
        <v/>
      </c>
      <c r="J2244" s="36"/>
      <c r="K2244" s="37"/>
      <c r="L2244" s="33"/>
      <c r="M2244" s="29" t="str">
        <f aca="false">IF(G2244="","",I2244*K2244)</f>
        <v/>
      </c>
      <c r="N2244" s="32" t="str">
        <f aca="false">IF(G2244="","",IF(F2244="","Diğer",F2244))</f>
        <v/>
      </c>
    </row>
    <row r="2245" customFormat="false" ht="15" hidden="false" customHeight="false" outlineLevel="0" collapsed="false">
      <c r="A2245" s="33"/>
      <c r="B2245" s="34"/>
      <c r="C2245" s="33"/>
      <c r="D2245" s="33"/>
      <c r="E2245" s="33"/>
      <c r="F2245" s="33"/>
      <c r="G2245" s="35"/>
      <c r="H2245" s="35"/>
      <c r="I2245" s="29" t="str">
        <f aca="false">IF(G2245="","",G2245-H2245)</f>
        <v/>
      </c>
      <c r="J2245" s="36"/>
      <c r="K2245" s="37"/>
      <c r="L2245" s="33"/>
      <c r="M2245" s="29" t="str">
        <f aca="false">IF(G2245="","",I2245*K2245)</f>
        <v/>
      </c>
      <c r="N2245" s="32" t="str">
        <f aca="false">IF(G2245="","",IF(F2245="","Diğer",F2245))</f>
        <v/>
      </c>
    </row>
    <row r="2246" customFormat="false" ht="15" hidden="false" customHeight="false" outlineLevel="0" collapsed="false">
      <c r="A2246" s="33"/>
      <c r="B2246" s="34"/>
      <c r="C2246" s="33"/>
      <c r="D2246" s="33"/>
      <c r="E2246" s="33"/>
      <c r="F2246" s="33"/>
      <c r="G2246" s="35"/>
      <c r="H2246" s="35"/>
      <c r="I2246" s="29" t="str">
        <f aca="false">IF(G2246="","",G2246-H2246)</f>
        <v/>
      </c>
      <c r="J2246" s="36"/>
      <c r="K2246" s="37"/>
      <c r="L2246" s="33"/>
      <c r="M2246" s="29" t="str">
        <f aca="false">IF(G2246="","",I2246*K2246)</f>
        <v/>
      </c>
      <c r="N2246" s="32" t="str">
        <f aca="false">IF(G2246="","",IF(F2246="","Diğer",F2246))</f>
        <v/>
      </c>
    </row>
    <row r="2247" customFormat="false" ht="15" hidden="false" customHeight="false" outlineLevel="0" collapsed="false">
      <c r="A2247" s="33"/>
      <c r="B2247" s="34"/>
      <c r="C2247" s="33"/>
      <c r="D2247" s="33"/>
      <c r="E2247" s="33"/>
      <c r="F2247" s="33"/>
      <c r="G2247" s="35"/>
      <c r="H2247" s="35"/>
      <c r="I2247" s="29" t="str">
        <f aca="false">IF(G2247="","",G2247-H2247)</f>
        <v/>
      </c>
      <c r="J2247" s="36"/>
      <c r="K2247" s="37"/>
      <c r="L2247" s="33"/>
      <c r="M2247" s="29" t="str">
        <f aca="false">IF(G2247="","",I2247*K2247)</f>
        <v/>
      </c>
      <c r="N2247" s="32" t="str">
        <f aca="false">IF(G2247="","",IF(F2247="","Diğer",F2247))</f>
        <v/>
      </c>
    </row>
    <row r="2248" customFormat="false" ht="15" hidden="false" customHeight="false" outlineLevel="0" collapsed="false">
      <c r="A2248" s="33"/>
      <c r="B2248" s="34"/>
      <c r="C2248" s="33"/>
      <c r="D2248" s="33"/>
      <c r="E2248" s="33"/>
      <c r="F2248" s="33"/>
      <c r="G2248" s="35"/>
      <c r="H2248" s="35"/>
      <c r="I2248" s="29" t="str">
        <f aca="false">IF(G2248="","",G2248-H2248)</f>
        <v/>
      </c>
      <c r="J2248" s="36"/>
      <c r="K2248" s="37"/>
      <c r="L2248" s="33"/>
      <c r="M2248" s="29" t="str">
        <f aca="false">IF(G2248="","",I2248*K2248)</f>
        <v/>
      </c>
      <c r="N2248" s="32" t="str">
        <f aca="false">IF(G2248="","",IF(F2248="","Diğer",F2248))</f>
        <v/>
      </c>
    </row>
    <row r="2249" customFormat="false" ht="15" hidden="false" customHeight="false" outlineLevel="0" collapsed="false">
      <c r="A2249" s="33"/>
      <c r="B2249" s="34"/>
      <c r="C2249" s="33"/>
      <c r="D2249" s="33"/>
      <c r="E2249" s="33"/>
      <c r="F2249" s="33"/>
      <c r="G2249" s="35"/>
      <c r="H2249" s="35"/>
      <c r="I2249" s="29" t="str">
        <f aca="false">IF(G2249="","",G2249-H2249)</f>
        <v/>
      </c>
      <c r="J2249" s="36"/>
      <c r="K2249" s="37"/>
      <c r="L2249" s="33"/>
      <c r="M2249" s="29" t="str">
        <f aca="false">IF(G2249="","",I2249*K2249)</f>
        <v/>
      </c>
      <c r="N2249" s="32" t="str">
        <f aca="false">IF(G2249="","",IF(F2249="","Diğer",F2249))</f>
        <v/>
      </c>
    </row>
    <row r="2250" customFormat="false" ht="15" hidden="false" customHeight="false" outlineLevel="0" collapsed="false">
      <c r="A2250" s="33"/>
      <c r="B2250" s="34"/>
      <c r="C2250" s="33"/>
      <c r="D2250" s="33"/>
      <c r="E2250" s="33"/>
      <c r="F2250" s="33"/>
      <c r="G2250" s="35"/>
      <c r="H2250" s="35"/>
      <c r="I2250" s="29" t="str">
        <f aca="false">IF(G2250="","",G2250-H2250)</f>
        <v/>
      </c>
      <c r="J2250" s="36"/>
      <c r="K2250" s="37"/>
      <c r="L2250" s="33"/>
      <c r="M2250" s="29" t="str">
        <f aca="false">IF(G2250="","",I2250*K2250)</f>
        <v/>
      </c>
      <c r="N2250" s="32" t="str">
        <f aca="false">IF(G2250="","",IF(F2250="","Diğer",F2250))</f>
        <v/>
      </c>
    </row>
    <row r="2251" customFormat="false" ht="15" hidden="false" customHeight="false" outlineLevel="0" collapsed="false">
      <c r="A2251" s="33"/>
      <c r="B2251" s="34"/>
      <c r="C2251" s="33"/>
      <c r="D2251" s="33"/>
      <c r="E2251" s="33"/>
      <c r="F2251" s="33"/>
      <c r="G2251" s="35"/>
      <c r="H2251" s="35"/>
      <c r="I2251" s="29" t="str">
        <f aca="false">IF(G2251="","",G2251-H2251)</f>
        <v/>
      </c>
      <c r="J2251" s="36"/>
      <c r="K2251" s="37"/>
      <c r="L2251" s="33"/>
      <c r="M2251" s="29" t="str">
        <f aca="false">IF(G2251="","",I2251*K2251)</f>
        <v/>
      </c>
      <c r="N2251" s="32" t="str">
        <f aca="false">IF(G2251="","",IF(F2251="","Diğer",F2251))</f>
        <v/>
      </c>
    </row>
    <row r="2252" customFormat="false" ht="15" hidden="false" customHeight="false" outlineLevel="0" collapsed="false">
      <c r="A2252" s="33"/>
      <c r="B2252" s="34"/>
      <c r="C2252" s="33"/>
      <c r="D2252" s="33"/>
      <c r="E2252" s="33"/>
      <c r="F2252" s="33"/>
      <c r="G2252" s="35"/>
      <c r="H2252" s="35"/>
      <c r="I2252" s="29" t="str">
        <f aca="false">IF(G2252="","",G2252-H2252)</f>
        <v/>
      </c>
      <c r="J2252" s="36"/>
      <c r="K2252" s="37"/>
      <c r="L2252" s="33"/>
      <c r="M2252" s="29" t="str">
        <f aca="false">IF(G2252="","",I2252*K2252)</f>
        <v/>
      </c>
      <c r="N2252" s="32" t="str">
        <f aca="false">IF(G2252="","",IF(F2252="","Diğer",F2252))</f>
        <v/>
      </c>
    </row>
    <row r="2253" customFormat="false" ht="15" hidden="false" customHeight="false" outlineLevel="0" collapsed="false">
      <c r="A2253" s="33"/>
      <c r="B2253" s="34"/>
      <c r="C2253" s="33"/>
      <c r="D2253" s="33"/>
      <c r="E2253" s="33"/>
      <c r="F2253" s="33"/>
      <c r="G2253" s="35"/>
      <c r="H2253" s="35"/>
      <c r="I2253" s="29" t="str">
        <f aca="false">IF(G2253="","",G2253-H2253)</f>
        <v/>
      </c>
      <c r="J2253" s="36"/>
      <c r="K2253" s="37"/>
      <c r="L2253" s="33"/>
      <c r="M2253" s="29" t="str">
        <f aca="false">IF(G2253="","",I2253*K2253)</f>
        <v/>
      </c>
      <c r="N2253" s="32" t="str">
        <f aca="false">IF(G2253="","",IF(F2253="","Diğer",F2253))</f>
        <v/>
      </c>
    </row>
    <row r="2254" customFormat="false" ht="15" hidden="false" customHeight="false" outlineLevel="0" collapsed="false">
      <c r="A2254" s="33"/>
      <c r="B2254" s="34"/>
      <c r="C2254" s="33"/>
      <c r="D2254" s="33"/>
      <c r="E2254" s="33"/>
      <c r="F2254" s="33"/>
      <c r="G2254" s="35"/>
      <c r="H2254" s="35"/>
      <c r="I2254" s="29" t="str">
        <f aca="false">IF(G2254="","",G2254-H2254)</f>
        <v/>
      </c>
      <c r="J2254" s="36"/>
      <c r="K2254" s="37"/>
      <c r="L2254" s="33"/>
      <c r="M2254" s="29" t="str">
        <f aca="false">IF(G2254="","",I2254*K2254)</f>
        <v/>
      </c>
      <c r="N2254" s="32" t="str">
        <f aca="false">IF(G2254="","",IF(F2254="","Diğer",F2254))</f>
        <v/>
      </c>
    </row>
    <row r="2255" customFormat="false" ht="15" hidden="false" customHeight="false" outlineLevel="0" collapsed="false">
      <c r="A2255" s="33"/>
      <c r="B2255" s="34"/>
      <c r="C2255" s="33"/>
      <c r="D2255" s="33"/>
      <c r="E2255" s="33"/>
      <c r="F2255" s="33"/>
      <c r="G2255" s="35"/>
      <c r="H2255" s="35"/>
      <c r="I2255" s="29" t="str">
        <f aca="false">IF(G2255="","",G2255-H2255)</f>
        <v/>
      </c>
      <c r="J2255" s="36"/>
      <c r="K2255" s="37"/>
      <c r="L2255" s="33"/>
      <c r="M2255" s="29" t="str">
        <f aca="false">IF(G2255="","",I2255*K2255)</f>
        <v/>
      </c>
      <c r="N2255" s="32" t="str">
        <f aca="false">IF(G2255="","",IF(F2255="","Diğer",F2255))</f>
        <v/>
      </c>
    </row>
    <row r="2256" customFormat="false" ht="15" hidden="false" customHeight="false" outlineLevel="0" collapsed="false">
      <c r="A2256" s="33"/>
      <c r="B2256" s="34"/>
      <c r="C2256" s="33"/>
      <c r="D2256" s="33"/>
      <c r="E2256" s="33"/>
      <c r="F2256" s="33"/>
      <c r="G2256" s="35"/>
      <c r="H2256" s="35"/>
      <c r="I2256" s="29" t="str">
        <f aca="false">IF(G2256="","",G2256-H2256)</f>
        <v/>
      </c>
      <c r="J2256" s="36"/>
      <c r="K2256" s="37"/>
      <c r="L2256" s="33"/>
      <c r="M2256" s="29" t="str">
        <f aca="false">IF(G2256="","",I2256*K2256)</f>
        <v/>
      </c>
      <c r="N2256" s="32" t="str">
        <f aca="false">IF(G2256="","",IF(F2256="","Diğer",F2256))</f>
        <v/>
      </c>
    </row>
    <row r="2257" customFormat="false" ht="15" hidden="false" customHeight="false" outlineLevel="0" collapsed="false">
      <c r="A2257" s="33"/>
      <c r="B2257" s="34"/>
      <c r="C2257" s="33"/>
      <c r="D2257" s="33"/>
      <c r="E2257" s="33"/>
      <c r="F2257" s="33"/>
      <c r="G2257" s="35"/>
      <c r="H2257" s="35"/>
      <c r="I2257" s="29" t="str">
        <f aca="false">IF(G2257="","",G2257-H2257)</f>
        <v/>
      </c>
      <c r="J2257" s="36"/>
      <c r="K2257" s="37"/>
      <c r="L2257" s="33"/>
      <c r="M2257" s="29" t="str">
        <f aca="false">IF(G2257="","",I2257*K2257)</f>
        <v/>
      </c>
      <c r="N2257" s="32" t="str">
        <f aca="false">IF(G2257="","",IF(F2257="","Diğer",F2257))</f>
        <v/>
      </c>
    </row>
    <row r="2258" customFormat="false" ht="15" hidden="false" customHeight="false" outlineLevel="0" collapsed="false">
      <c r="A2258" s="33"/>
      <c r="B2258" s="34"/>
      <c r="C2258" s="33"/>
      <c r="D2258" s="33"/>
      <c r="E2258" s="33"/>
      <c r="F2258" s="33"/>
      <c r="G2258" s="35"/>
      <c r="H2258" s="35"/>
      <c r="I2258" s="29" t="str">
        <f aca="false">IF(G2258="","",G2258-H2258)</f>
        <v/>
      </c>
      <c r="J2258" s="36"/>
      <c r="K2258" s="37"/>
      <c r="L2258" s="33"/>
      <c r="M2258" s="29" t="str">
        <f aca="false">IF(G2258="","",I2258*K2258)</f>
        <v/>
      </c>
      <c r="N2258" s="32" t="str">
        <f aca="false">IF(G2258="","",IF(F2258="","Diğer",F2258))</f>
        <v/>
      </c>
    </row>
    <row r="2259" customFormat="false" ht="15" hidden="false" customHeight="false" outlineLevel="0" collapsed="false">
      <c r="A2259" s="33"/>
      <c r="B2259" s="34"/>
      <c r="C2259" s="33"/>
      <c r="D2259" s="33"/>
      <c r="E2259" s="33"/>
      <c r="F2259" s="33"/>
      <c r="G2259" s="35"/>
      <c r="H2259" s="35"/>
      <c r="I2259" s="29" t="str">
        <f aca="false">IF(G2259="","",G2259-H2259)</f>
        <v/>
      </c>
      <c r="J2259" s="36"/>
      <c r="K2259" s="37"/>
      <c r="L2259" s="33"/>
      <c r="M2259" s="29" t="str">
        <f aca="false">IF(G2259="","",I2259*K2259)</f>
        <v/>
      </c>
      <c r="N2259" s="32" t="str">
        <f aca="false">IF(G2259="","",IF(F2259="","Diğer",F2259))</f>
        <v/>
      </c>
    </row>
    <row r="2260" customFormat="false" ht="15" hidden="false" customHeight="false" outlineLevel="0" collapsed="false">
      <c r="A2260" s="33"/>
      <c r="B2260" s="34"/>
      <c r="C2260" s="33"/>
      <c r="D2260" s="33"/>
      <c r="E2260" s="33"/>
      <c r="F2260" s="33"/>
      <c r="G2260" s="35"/>
      <c r="H2260" s="35"/>
      <c r="I2260" s="29" t="str">
        <f aca="false">IF(G2260="","",G2260-H2260)</f>
        <v/>
      </c>
      <c r="J2260" s="36"/>
      <c r="K2260" s="37"/>
      <c r="L2260" s="33"/>
      <c r="M2260" s="29" t="str">
        <f aca="false">IF(G2260="","",I2260*K2260)</f>
        <v/>
      </c>
      <c r="N2260" s="32" t="str">
        <f aca="false">IF(G2260="","",IF(F2260="","Diğer",F2260))</f>
        <v/>
      </c>
    </row>
    <row r="2261" customFormat="false" ht="15" hidden="false" customHeight="false" outlineLevel="0" collapsed="false">
      <c r="A2261" s="33"/>
      <c r="B2261" s="34"/>
      <c r="C2261" s="33"/>
      <c r="D2261" s="33"/>
      <c r="E2261" s="33"/>
      <c r="F2261" s="33"/>
      <c r="G2261" s="35"/>
      <c r="H2261" s="35"/>
      <c r="I2261" s="29" t="str">
        <f aca="false">IF(G2261="","",G2261-H2261)</f>
        <v/>
      </c>
      <c r="J2261" s="36"/>
      <c r="K2261" s="37"/>
      <c r="L2261" s="33"/>
      <c r="M2261" s="29" t="str">
        <f aca="false">IF(G2261="","",I2261*K2261)</f>
        <v/>
      </c>
      <c r="N2261" s="32" t="str">
        <f aca="false">IF(G2261="","",IF(F2261="","Diğer",F2261))</f>
        <v/>
      </c>
    </row>
    <row r="2262" customFormat="false" ht="15" hidden="false" customHeight="false" outlineLevel="0" collapsed="false">
      <c r="A2262" s="33"/>
      <c r="B2262" s="34"/>
      <c r="C2262" s="33"/>
      <c r="D2262" s="33"/>
      <c r="E2262" s="33"/>
      <c r="F2262" s="33"/>
      <c r="G2262" s="35"/>
      <c r="H2262" s="35"/>
      <c r="I2262" s="29" t="str">
        <f aca="false">IF(G2262="","",G2262-H2262)</f>
        <v/>
      </c>
      <c r="J2262" s="36"/>
      <c r="K2262" s="37"/>
      <c r="L2262" s="33"/>
      <c r="M2262" s="29" t="str">
        <f aca="false">IF(G2262="","",I2262*K2262)</f>
        <v/>
      </c>
      <c r="N2262" s="32" t="str">
        <f aca="false">IF(G2262="","",IF(F2262="","Diğer",F2262))</f>
        <v/>
      </c>
    </row>
    <row r="2263" customFormat="false" ht="15" hidden="false" customHeight="false" outlineLevel="0" collapsed="false">
      <c r="A2263" s="33"/>
      <c r="B2263" s="34"/>
      <c r="C2263" s="33"/>
      <c r="D2263" s="33"/>
      <c r="E2263" s="33"/>
      <c r="F2263" s="33"/>
      <c r="G2263" s="35"/>
      <c r="H2263" s="35"/>
      <c r="I2263" s="29" t="str">
        <f aca="false">IF(G2263="","",G2263-H2263)</f>
        <v/>
      </c>
      <c r="J2263" s="36"/>
      <c r="K2263" s="37"/>
      <c r="L2263" s="33"/>
      <c r="M2263" s="29" t="str">
        <f aca="false">IF(G2263="","",I2263*K2263)</f>
        <v/>
      </c>
      <c r="N2263" s="32" t="str">
        <f aca="false">IF(G2263="","",IF(F2263="","Diğer",F2263))</f>
        <v/>
      </c>
    </row>
    <row r="2264" customFormat="false" ht="15" hidden="false" customHeight="false" outlineLevel="0" collapsed="false">
      <c r="A2264" s="33"/>
      <c r="B2264" s="34"/>
      <c r="C2264" s="33"/>
      <c r="D2264" s="33"/>
      <c r="E2264" s="33"/>
      <c r="F2264" s="33"/>
      <c r="G2264" s="35"/>
      <c r="H2264" s="35"/>
      <c r="I2264" s="29" t="str">
        <f aca="false">IF(G2264="","",G2264-H2264)</f>
        <v/>
      </c>
      <c r="J2264" s="36"/>
      <c r="K2264" s="37"/>
      <c r="L2264" s="33"/>
      <c r="M2264" s="29" t="str">
        <f aca="false">IF(G2264="","",I2264*K2264)</f>
        <v/>
      </c>
      <c r="N2264" s="32" t="str">
        <f aca="false">IF(G2264="","",IF(F2264="","Diğer",F2264))</f>
        <v/>
      </c>
    </row>
    <row r="2265" customFormat="false" ht="15" hidden="false" customHeight="false" outlineLevel="0" collapsed="false">
      <c r="A2265" s="33"/>
      <c r="B2265" s="34"/>
      <c r="C2265" s="33"/>
      <c r="D2265" s="33"/>
      <c r="E2265" s="33"/>
      <c r="F2265" s="33"/>
      <c r="G2265" s="35"/>
      <c r="H2265" s="35"/>
      <c r="I2265" s="29" t="str">
        <f aca="false">IF(G2265="","",G2265-H2265)</f>
        <v/>
      </c>
      <c r="J2265" s="36"/>
      <c r="K2265" s="37"/>
      <c r="L2265" s="33"/>
      <c r="M2265" s="29" t="str">
        <f aca="false">IF(G2265="","",I2265*K2265)</f>
        <v/>
      </c>
      <c r="N2265" s="32" t="str">
        <f aca="false">IF(G2265="","",IF(F2265="","Diğer",F2265))</f>
        <v/>
      </c>
    </row>
    <row r="2266" customFormat="false" ht="15" hidden="false" customHeight="false" outlineLevel="0" collapsed="false">
      <c r="A2266" s="33"/>
      <c r="B2266" s="34"/>
      <c r="C2266" s="33"/>
      <c r="D2266" s="33"/>
      <c r="E2266" s="33"/>
      <c r="F2266" s="33"/>
      <c r="G2266" s="35"/>
      <c r="H2266" s="35"/>
      <c r="I2266" s="29" t="str">
        <f aca="false">IF(G2266="","",G2266-H2266)</f>
        <v/>
      </c>
      <c r="J2266" s="36"/>
      <c r="K2266" s="37"/>
      <c r="L2266" s="33"/>
      <c r="M2266" s="29" t="str">
        <f aca="false">IF(G2266="","",I2266*K2266)</f>
        <v/>
      </c>
      <c r="N2266" s="32" t="str">
        <f aca="false">IF(G2266="","",IF(F2266="","Diğer",F2266))</f>
        <v/>
      </c>
    </row>
    <row r="2267" customFormat="false" ht="15" hidden="false" customHeight="false" outlineLevel="0" collapsed="false">
      <c r="A2267" s="33"/>
      <c r="B2267" s="34"/>
      <c r="C2267" s="33"/>
      <c r="D2267" s="33"/>
      <c r="E2267" s="33"/>
      <c r="F2267" s="33"/>
      <c r="G2267" s="35"/>
      <c r="H2267" s="35"/>
      <c r="I2267" s="29" t="str">
        <f aca="false">IF(G2267="","",G2267-H2267)</f>
        <v/>
      </c>
      <c r="J2267" s="36"/>
      <c r="K2267" s="37"/>
      <c r="L2267" s="33"/>
      <c r="M2267" s="29" t="str">
        <f aca="false">IF(G2267="","",I2267*K2267)</f>
        <v/>
      </c>
      <c r="N2267" s="32" t="str">
        <f aca="false">IF(G2267="","",IF(F2267="","Diğer",F2267))</f>
        <v/>
      </c>
    </row>
    <row r="2268" customFormat="false" ht="15" hidden="false" customHeight="false" outlineLevel="0" collapsed="false">
      <c r="A2268" s="33"/>
      <c r="B2268" s="34"/>
      <c r="C2268" s="33"/>
      <c r="D2268" s="33"/>
      <c r="E2268" s="33"/>
      <c r="F2268" s="33"/>
      <c r="G2268" s="35"/>
      <c r="H2268" s="35"/>
      <c r="I2268" s="29" t="str">
        <f aca="false">IF(G2268="","",G2268-H2268)</f>
        <v/>
      </c>
      <c r="J2268" s="36"/>
      <c r="K2268" s="37"/>
      <c r="L2268" s="33"/>
      <c r="M2268" s="29" t="str">
        <f aca="false">IF(G2268="","",I2268*K2268)</f>
        <v/>
      </c>
      <c r="N2268" s="32" t="str">
        <f aca="false">IF(G2268="","",IF(F2268="","Diğer",F2268))</f>
        <v/>
      </c>
    </row>
    <row r="2269" customFormat="false" ht="15" hidden="false" customHeight="false" outlineLevel="0" collapsed="false">
      <c r="A2269" s="33"/>
      <c r="B2269" s="34"/>
      <c r="C2269" s="33"/>
      <c r="D2269" s="33"/>
      <c r="E2269" s="33"/>
      <c r="F2269" s="33"/>
      <c r="G2269" s="35"/>
      <c r="H2269" s="35"/>
      <c r="I2269" s="29" t="str">
        <f aca="false">IF(G2269="","",G2269-H2269)</f>
        <v/>
      </c>
      <c r="J2269" s="36"/>
      <c r="K2269" s="37"/>
      <c r="L2269" s="33"/>
      <c r="M2269" s="29" t="str">
        <f aca="false">IF(G2269="","",I2269*K2269)</f>
        <v/>
      </c>
      <c r="N2269" s="32" t="str">
        <f aca="false">IF(G2269="","",IF(F2269="","Diğer",F2269))</f>
        <v/>
      </c>
    </row>
    <row r="2270" customFormat="false" ht="15" hidden="false" customHeight="false" outlineLevel="0" collapsed="false">
      <c r="A2270" s="33"/>
      <c r="B2270" s="34"/>
      <c r="C2270" s="33"/>
      <c r="D2270" s="33"/>
      <c r="E2270" s="33"/>
      <c r="F2270" s="33"/>
      <c r="G2270" s="35"/>
      <c r="H2270" s="35"/>
      <c r="I2270" s="29" t="str">
        <f aca="false">IF(G2270="","",G2270-H2270)</f>
        <v/>
      </c>
      <c r="J2270" s="36"/>
      <c r="K2270" s="37"/>
      <c r="L2270" s="33"/>
      <c r="M2270" s="29" t="str">
        <f aca="false">IF(G2270="","",I2270*K2270)</f>
        <v/>
      </c>
      <c r="N2270" s="32" t="str">
        <f aca="false">IF(G2270="","",IF(F2270="","Diğer",F2270))</f>
        <v/>
      </c>
    </row>
    <row r="2271" customFormat="false" ht="15" hidden="false" customHeight="false" outlineLevel="0" collapsed="false">
      <c r="A2271" s="33"/>
      <c r="B2271" s="34"/>
      <c r="C2271" s="33"/>
      <c r="D2271" s="33"/>
      <c r="E2271" s="33"/>
      <c r="F2271" s="33"/>
      <c r="G2271" s="35"/>
      <c r="H2271" s="35"/>
      <c r="I2271" s="29" t="str">
        <f aca="false">IF(G2271="","",G2271-H2271)</f>
        <v/>
      </c>
      <c r="J2271" s="36"/>
      <c r="K2271" s="37"/>
      <c r="L2271" s="33"/>
      <c r="M2271" s="29" t="str">
        <f aca="false">IF(G2271="","",I2271*K2271)</f>
        <v/>
      </c>
      <c r="N2271" s="32" t="str">
        <f aca="false">IF(G2271="","",IF(F2271="","Diğer",F2271))</f>
        <v/>
      </c>
    </row>
    <row r="2272" customFormat="false" ht="15" hidden="false" customHeight="false" outlineLevel="0" collapsed="false">
      <c r="A2272" s="33"/>
      <c r="B2272" s="34"/>
      <c r="C2272" s="33"/>
      <c r="D2272" s="33"/>
      <c r="E2272" s="33"/>
      <c r="F2272" s="33"/>
      <c r="G2272" s="35"/>
      <c r="H2272" s="35"/>
      <c r="I2272" s="29" t="str">
        <f aca="false">IF(G2272="","",G2272-H2272)</f>
        <v/>
      </c>
      <c r="J2272" s="36"/>
      <c r="K2272" s="37"/>
      <c r="L2272" s="33"/>
      <c r="M2272" s="29" t="str">
        <f aca="false">IF(G2272="","",I2272*K2272)</f>
        <v/>
      </c>
      <c r="N2272" s="32" t="str">
        <f aca="false">IF(G2272="","",IF(F2272="","Diğer",F2272))</f>
        <v/>
      </c>
    </row>
    <row r="2273" customFormat="false" ht="15" hidden="false" customHeight="false" outlineLevel="0" collapsed="false">
      <c r="A2273" s="33"/>
      <c r="B2273" s="34"/>
      <c r="C2273" s="33"/>
      <c r="D2273" s="33"/>
      <c r="E2273" s="33"/>
      <c r="F2273" s="33"/>
      <c r="G2273" s="35"/>
      <c r="H2273" s="35"/>
      <c r="I2273" s="29" t="str">
        <f aca="false">IF(G2273="","",G2273-H2273)</f>
        <v/>
      </c>
      <c r="J2273" s="36"/>
      <c r="K2273" s="37"/>
      <c r="L2273" s="33"/>
      <c r="M2273" s="29" t="str">
        <f aca="false">IF(G2273="","",I2273*K2273)</f>
        <v/>
      </c>
      <c r="N2273" s="32" t="str">
        <f aca="false">IF(G2273="","",IF(F2273="","Diğer",F2273))</f>
        <v/>
      </c>
    </row>
    <row r="2274" customFormat="false" ht="15" hidden="false" customHeight="false" outlineLevel="0" collapsed="false">
      <c r="A2274" s="33"/>
      <c r="B2274" s="34"/>
      <c r="C2274" s="33"/>
      <c r="D2274" s="33"/>
      <c r="E2274" s="33"/>
      <c r="F2274" s="33"/>
      <c r="G2274" s="35"/>
      <c r="H2274" s="35"/>
      <c r="I2274" s="29" t="str">
        <f aca="false">IF(G2274="","",G2274-H2274)</f>
        <v/>
      </c>
      <c r="J2274" s="36"/>
      <c r="K2274" s="37"/>
      <c r="L2274" s="33"/>
      <c r="M2274" s="29" t="str">
        <f aca="false">IF(G2274="","",I2274*K2274)</f>
        <v/>
      </c>
      <c r="N2274" s="32" t="str">
        <f aca="false">IF(G2274="","",IF(F2274="","Diğer",F2274))</f>
        <v/>
      </c>
    </row>
    <row r="2275" customFormat="false" ht="15" hidden="false" customHeight="false" outlineLevel="0" collapsed="false">
      <c r="A2275" s="33"/>
      <c r="B2275" s="34"/>
      <c r="C2275" s="33"/>
      <c r="D2275" s="33"/>
      <c r="E2275" s="33"/>
      <c r="F2275" s="33"/>
      <c r="G2275" s="35"/>
      <c r="H2275" s="35"/>
      <c r="I2275" s="29" t="str">
        <f aca="false">IF(G2275="","",G2275-H2275)</f>
        <v/>
      </c>
      <c r="J2275" s="36"/>
      <c r="K2275" s="37"/>
      <c r="L2275" s="33"/>
      <c r="M2275" s="29" t="str">
        <f aca="false">IF(G2275="","",I2275*K2275)</f>
        <v/>
      </c>
      <c r="N2275" s="32" t="str">
        <f aca="false">IF(G2275="","",IF(F2275="","Diğer",F2275))</f>
        <v/>
      </c>
    </row>
    <row r="2276" customFormat="false" ht="15" hidden="false" customHeight="false" outlineLevel="0" collapsed="false">
      <c r="A2276" s="33"/>
      <c r="B2276" s="34"/>
      <c r="C2276" s="33"/>
      <c r="D2276" s="33"/>
      <c r="E2276" s="33"/>
      <c r="F2276" s="33"/>
      <c r="G2276" s="35"/>
      <c r="H2276" s="35"/>
      <c r="I2276" s="29" t="str">
        <f aca="false">IF(G2276="","",G2276-H2276)</f>
        <v/>
      </c>
      <c r="J2276" s="36"/>
      <c r="K2276" s="37"/>
      <c r="L2276" s="33"/>
      <c r="M2276" s="29" t="str">
        <f aca="false">IF(G2276="","",I2276*K2276)</f>
        <v/>
      </c>
      <c r="N2276" s="32" t="str">
        <f aca="false">IF(G2276="","",IF(F2276="","Diğer",F2276))</f>
        <v/>
      </c>
    </row>
    <row r="2277" customFormat="false" ht="15" hidden="false" customHeight="false" outlineLevel="0" collapsed="false">
      <c r="A2277" s="33"/>
      <c r="B2277" s="34"/>
      <c r="C2277" s="33"/>
      <c r="D2277" s="33"/>
      <c r="E2277" s="33"/>
      <c r="F2277" s="33"/>
      <c r="G2277" s="35"/>
      <c r="H2277" s="35"/>
      <c r="I2277" s="29" t="str">
        <f aca="false">IF(G2277="","",G2277-H2277)</f>
        <v/>
      </c>
      <c r="J2277" s="36"/>
      <c r="K2277" s="37"/>
      <c r="L2277" s="33"/>
      <c r="M2277" s="29" t="str">
        <f aca="false">IF(G2277="","",I2277*K2277)</f>
        <v/>
      </c>
      <c r="N2277" s="32" t="str">
        <f aca="false">IF(G2277="","",IF(F2277="","Diğer",F2277))</f>
        <v/>
      </c>
    </row>
    <row r="2278" customFormat="false" ht="15" hidden="false" customHeight="false" outlineLevel="0" collapsed="false">
      <c r="A2278" s="33"/>
      <c r="B2278" s="34"/>
      <c r="C2278" s="33"/>
      <c r="D2278" s="33"/>
      <c r="E2278" s="33"/>
      <c r="F2278" s="33"/>
      <c r="G2278" s="35"/>
      <c r="H2278" s="35"/>
      <c r="I2278" s="29" t="str">
        <f aca="false">IF(G2278="","",G2278-H2278)</f>
        <v/>
      </c>
      <c r="J2278" s="36"/>
      <c r="K2278" s="37"/>
      <c r="L2278" s="33"/>
      <c r="M2278" s="29" t="str">
        <f aca="false">IF(G2278="","",I2278*K2278)</f>
        <v/>
      </c>
      <c r="N2278" s="32" t="str">
        <f aca="false">IF(G2278="","",IF(F2278="","Diğer",F2278))</f>
        <v/>
      </c>
    </row>
    <row r="2279" customFormat="false" ht="15" hidden="false" customHeight="false" outlineLevel="0" collapsed="false">
      <c r="A2279" s="33"/>
      <c r="B2279" s="34"/>
      <c r="C2279" s="33"/>
      <c r="D2279" s="33"/>
      <c r="E2279" s="33"/>
      <c r="F2279" s="33"/>
      <c r="G2279" s="35"/>
      <c r="H2279" s="35"/>
      <c r="I2279" s="29" t="str">
        <f aca="false">IF(G2279="","",G2279-H2279)</f>
        <v/>
      </c>
      <c r="J2279" s="36"/>
      <c r="K2279" s="37"/>
      <c r="L2279" s="33"/>
      <c r="M2279" s="29" t="str">
        <f aca="false">IF(G2279="","",I2279*K2279)</f>
        <v/>
      </c>
      <c r="N2279" s="32" t="str">
        <f aca="false">IF(G2279="","",IF(F2279="","Diğer",F2279))</f>
        <v/>
      </c>
    </row>
    <row r="2280" customFormat="false" ht="15" hidden="false" customHeight="false" outlineLevel="0" collapsed="false">
      <c r="A2280" s="33"/>
      <c r="B2280" s="34"/>
      <c r="C2280" s="33"/>
      <c r="D2280" s="33"/>
      <c r="E2280" s="33"/>
      <c r="F2280" s="33"/>
      <c r="G2280" s="35"/>
      <c r="H2280" s="35"/>
      <c r="I2280" s="29" t="str">
        <f aca="false">IF(G2280="","",G2280-H2280)</f>
        <v/>
      </c>
      <c r="J2280" s="36"/>
      <c r="K2280" s="37"/>
      <c r="L2280" s="33"/>
      <c r="M2280" s="29" t="str">
        <f aca="false">IF(G2280="","",I2280*K2280)</f>
        <v/>
      </c>
      <c r="N2280" s="32" t="str">
        <f aca="false">IF(G2280="","",IF(F2280="","Diğer",F2280))</f>
        <v/>
      </c>
    </row>
    <row r="2281" customFormat="false" ht="15" hidden="false" customHeight="false" outlineLevel="0" collapsed="false">
      <c r="A2281" s="33"/>
      <c r="B2281" s="34"/>
      <c r="C2281" s="33"/>
      <c r="D2281" s="33"/>
      <c r="E2281" s="33"/>
      <c r="F2281" s="33"/>
      <c r="G2281" s="35"/>
      <c r="H2281" s="35"/>
      <c r="I2281" s="29" t="str">
        <f aca="false">IF(G2281="","",G2281-H2281)</f>
        <v/>
      </c>
      <c r="J2281" s="36"/>
      <c r="K2281" s="37"/>
      <c r="L2281" s="33"/>
      <c r="M2281" s="29" t="str">
        <f aca="false">IF(G2281="","",I2281*K2281)</f>
        <v/>
      </c>
      <c r="N2281" s="32" t="str">
        <f aca="false">IF(G2281="","",IF(F2281="","Diğer",F2281))</f>
        <v/>
      </c>
    </row>
    <row r="2282" customFormat="false" ht="15" hidden="false" customHeight="false" outlineLevel="0" collapsed="false">
      <c r="A2282" s="33"/>
      <c r="B2282" s="34"/>
      <c r="C2282" s="33"/>
      <c r="D2282" s="33"/>
      <c r="E2282" s="33"/>
      <c r="F2282" s="33"/>
      <c r="G2282" s="35"/>
      <c r="H2282" s="35"/>
      <c r="I2282" s="29" t="str">
        <f aca="false">IF(G2282="","",G2282-H2282)</f>
        <v/>
      </c>
      <c r="J2282" s="36"/>
      <c r="K2282" s="37"/>
      <c r="L2282" s="33"/>
      <c r="M2282" s="29" t="str">
        <f aca="false">IF(G2282="","",I2282*K2282)</f>
        <v/>
      </c>
      <c r="N2282" s="32" t="str">
        <f aca="false">IF(G2282="","",IF(F2282="","Diğer",F2282))</f>
        <v/>
      </c>
    </row>
    <row r="2283" customFormat="false" ht="15" hidden="false" customHeight="false" outlineLevel="0" collapsed="false">
      <c r="A2283" s="33"/>
      <c r="B2283" s="34"/>
      <c r="C2283" s="33"/>
      <c r="D2283" s="33"/>
      <c r="E2283" s="33"/>
      <c r="F2283" s="33"/>
      <c r="G2283" s="35"/>
      <c r="H2283" s="35"/>
      <c r="I2283" s="29" t="str">
        <f aca="false">IF(G2283="","",G2283-H2283)</f>
        <v/>
      </c>
      <c r="J2283" s="36"/>
      <c r="K2283" s="37"/>
      <c r="L2283" s="33"/>
      <c r="M2283" s="29" t="str">
        <f aca="false">IF(G2283="","",I2283*K2283)</f>
        <v/>
      </c>
      <c r="N2283" s="32" t="str">
        <f aca="false">IF(G2283="","",IF(F2283="","Diğer",F2283))</f>
        <v/>
      </c>
    </row>
    <row r="2284" customFormat="false" ht="15" hidden="false" customHeight="false" outlineLevel="0" collapsed="false">
      <c r="A2284" s="33"/>
      <c r="B2284" s="34"/>
      <c r="C2284" s="33"/>
      <c r="D2284" s="33"/>
      <c r="E2284" s="33"/>
      <c r="F2284" s="33"/>
      <c r="G2284" s="35"/>
      <c r="H2284" s="35"/>
      <c r="I2284" s="29" t="str">
        <f aca="false">IF(G2284="","",G2284-H2284)</f>
        <v/>
      </c>
      <c r="J2284" s="36"/>
      <c r="K2284" s="37"/>
      <c r="L2284" s="33"/>
      <c r="M2284" s="29" t="str">
        <f aca="false">IF(G2284="","",I2284*K2284)</f>
        <v/>
      </c>
      <c r="N2284" s="32" t="str">
        <f aca="false">IF(G2284="","",IF(F2284="","Diğer",F2284))</f>
        <v/>
      </c>
    </row>
    <row r="2285" customFormat="false" ht="15" hidden="false" customHeight="false" outlineLevel="0" collapsed="false">
      <c r="A2285" s="33"/>
      <c r="B2285" s="34"/>
      <c r="C2285" s="33"/>
      <c r="D2285" s="33"/>
      <c r="E2285" s="33"/>
      <c r="F2285" s="33"/>
      <c r="G2285" s="35"/>
      <c r="H2285" s="35"/>
      <c r="I2285" s="29" t="str">
        <f aca="false">IF(G2285="","",G2285-H2285)</f>
        <v/>
      </c>
      <c r="J2285" s="36"/>
      <c r="K2285" s="37"/>
      <c r="L2285" s="33"/>
      <c r="M2285" s="29" t="str">
        <f aca="false">IF(G2285="","",I2285*K2285)</f>
        <v/>
      </c>
      <c r="N2285" s="32" t="str">
        <f aca="false">IF(G2285="","",IF(F2285="","Diğer",F2285))</f>
        <v/>
      </c>
    </row>
    <row r="2286" customFormat="false" ht="15" hidden="false" customHeight="false" outlineLevel="0" collapsed="false">
      <c r="A2286" s="33"/>
      <c r="B2286" s="34"/>
      <c r="C2286" s="33"/>
      <c r="D2286" s="33"/>
      <c r="E2286" s="33"/>
      <c r="F2286" s="33"/>
      <c r="G2286" s="35"/>
      <c r="H2286" s="35"/>
      <c r="I2286" s="29" t="str">
        <f aca="false">IF(G2286="","",G2286-H2286)</f>
        <v/>
      </c>
      <c r="J2286" s="36"/>
      <c r="K2286" s="37"/>
      <c r="L2286" s="33"/>
      <c r="M2286" s="29" t="str">
        <f aca="false">IF(G2286="","",I2286*K2286)</f>
        <v/>
      </c>
      <c r="N2286" s="32" t="str">
        <f aca="false">IF(G2286="","",IF(F2286="","Diğer",F2286))</f>
        <v/>
      </c>
    </row>
    <row r="2287" customFormat="false" ht="15" hidden="false" customHeight="false" outlineLevel="0" collapsed="false">
      <c r="A2287" s="33"/>
      <c r="B2287" s="34"/>
      <c r="C2287" s="33"/>
      <c r="D2287" s="33"/>
      <c r="E2287" s="33"/>
      <c r="F2287" s="33"/>
      <c r="G2287" s="35"/>
      <c r="H2287" s="35"/>
      <c r="I2287" s="29" t="str">
        <f aca="false">IF(G2287="","",G2287-H2287)</f>
        <v/>
      </c>
      <c r="J2287" s="36"/>
      <c r="K2287" s="37"/>
      <c r="L2287" s="33"/>
      <c r="M2287" s="29" t="str">
        <f aca="false">IF(G2287="","",I2287*K2287)</f>
        <v/>
      </c>
      <c r="N2287" s="32" t="str">
        <f aca="false">IF(G2287="","",IF(F2287="","Diğer",F2287))</f>
        <v/>
      </c>
    </row>
    <row r="2288" customFormat="false" ht="15" hidden="false" customHeight="false" outlineLevel="0" collapsed="false">
      <c r="A2288" s="33"/>
      <c r="B2288" s="34"/>
      <c r="C2288" s="33"/>
      <c r="D2288" s="33"/>
      <c r="E2288" s="33"/>
      <c r="F2288" s="33"/>
      <c r="G2288" s="35"/>
      <c r="H2288" s="35"/>
      <c r="I2288" s="29" t="str">
        <f aca="false">IF(G2288="","",G2288-H2288)</f>
        <v/>
      </c>
      <c r="J2288" s="36"/>
      <c r="K2288" s="37"/>
      <c r="L2288" s="33"/>
      <c r="M2288" s="29" t="str">
        <f aca="false">IF(G2288="","",I2288*K2288)</f>
        <v/>
      </c>
      <c r="N2288" s="32" t="str">
        <f aca="false">IF(G2288="","",IF(F2288="","Diğer",F2288))</f>
        <v/>
      </c>
    </row>
    <row r="2289" customFormat="false" ht="15" hidden="false" customHeight="false" outlineLevel="0" collapsed="false">
      <c r="A2289" s="33"/>
      <c r="B2289" s="34"/>
      <c r="C2289" s="33"/>
      <c r="D2289" s="33"/>
      <c r="E2289" s="33"/>
      <c r="F2289" s="33"/>
      <c r="G2289" s="35"/>
      <c r="H2289" s="35"/>
      <c r="I2289" s="29" t="str">
        <f aca="false">IF(G2289="","",G2289-H2289)</f>
        <v/>
      </c>
      <c r="J2289" s="36"/>
      <c r="K2289" s="37"/>
      <c r="L2289" s="33"/>
      <c r="M2289" s="29" t="str">
        <f aca="false">IF(G2289="","",I2289*K2289)</f>
        <v/>
      </c>
      <c r="N2289" s="32" t="str">
        <f aca="false">IF(G2289="","",IF(F2289="","Diğer",F2289))</f>
        <v/>
      </c>
    </row>
    <row r="2290" customFormat="false" ht="15" hidden="false" customHeight="false" outlineLevel="0" collapsed="false">
      <c r="A2290" s="33"/>
      <c r="B2290" s="34"/>
      <c r="C2290" s="33"/>
      <c r="D2290" s="33"/>
      <c r="E2290" s="33"/>
      <c r="F2290" s="33"/>
      <c r="G2290" s="35"/>
      <c r="H2290" s="35"/>
      <c r="I2290" s="29" t="str">
        <f aca="false">IF(G2290="","",G2290-H2290)</f>
        <v/>
      </c>
      <c r="J2290" s="36"/>
      <c r="K2290" s="37"/>
      <c r="L2290" s="33"/>
      <c r="M2290" s="29" t="str">
        <f aca="false">IF(G2290="","",I2290*K2290)</f>
        <v/>
      </c>
      <c r="N2290" s="32" t="str">
        <f aca="false">IF(G2290="","",IF(F2290="","Diğer",F2290))</f>
        <v/>
      </c>
    </row>
    <row r="2291" customFormat="false" ht="15" hidden="false" customHeight="false" outlineLevel="0" collapsed="false">
      <c r="A2291" s="33"/>
      <c r="B2291" s="34"/>
      <c r="C2291" s="33"/>
      <c r="D2291" s="33"/>
      <c r="E2291" s="33"/>
      <c r="F2291" s="33"/>
      <c r="G2291" s="35"/>
      <c r="H2291" s="35"/>
      <c r="I2291" s="29" t="str">
        <f aca="false">IF(G2291="","",G2291-H2291)</f>
        <v/>
      </c>
      <c r="J2291" s="36"/>
      <c r="K2291" s="37"/>
      <c r="L2291" s="33"/>
      <c r="M2291" s="29" t="str">
        <f aca="false">IF(G2291="","",I2291*K2291)</f>
        <v/>
      </c>
      <c r="N2291" s="32" t="str">
        <f aca="false">IF(G2291="","",IF(F2291="","Diğer",F2291))</f>
        <v/>
      </c>
    </row>
    <row r="2292" customFormat="false" ht="15" hidden="false" customHeight="false" outlineLevel="0" collapsed="false">
      <c r="A2292" s="33"/>
      <c r="B2292" s="34"/>
      <c r="C2292" s="33"/>
      <c r="D2292" s="33"/>
      <c r="E2292" s="33"/>
      <c r="F2292" s="33"/>
      <c r="G2292" s="35"/>
      <c r="H2292" s="35"/>
      <c r="I2292" s="29" t="str">
        <f aca="false">IF(G2292="","",G2292-H2292)</f>
        <v/>
      </c>
      <c r="J2292" s="36"/>
      <c r="K2292" s="37"/>
      <c r="L2292" s="33"/>
      <c r="M2292" s="29" t="str">
        <f aca="false">IF(G2292="","",I2292*K2292)</f>
        <v/>
      </c>
      <c r="N2292" s="32" t="str">
        <f aca="false">IF(G2292="","",IF(F2292="","Diğer",F2292))</f>
        <v/>
      </c>
    </row>
    <row r="2293" customFormat="false" ht="15" hidden="false" customHeight="false" outlineLevel="0" collapsed="false">
      <c r="A2293" s="33"/>
      <c r="B2293" s="34"/>
      <c r="C2293" s="33"/>
      <c r="D2293" s="33"/>
      <c r="E2293" s="33"/>
      <c r="F2293" s="33"/>
      <c r="G2293" s="35"/>
      <c r="H2293" s="35"/>
      <c r="I2293" s="29" t="str">
        <f aca="false">IF(G2293="","",G2293-H2293)</f>
        <v/>
      </c>
      <c r="J2293" s="36"/>
      <c r="K2293" s="37"/>
      <c r="L2293" s="33"/>
      <c r="M2293" s="29" t="str">
        <f aca="false">IF(G2293="","",I2293*K2293)</f>
        <v/>
      </c>
      <c r="N2293" s="32" t="str">
        <f aca="false">IF(G2293="","",IF(F2293="","Diğer",F2293))</f>
        <v/>
      </c>
    </row>
    <row r="2294" customFormat="false" ht="15" hidden="false" customHeight="false" outlineLevel="0" collapsed="false">
      <c r="A2294" s="33"/>
      <c r="B2294" s="34"/>
      <c r="C2294" s="33"/>
      <c r="D2294" s="33"/>
      <c r="E2294" s="33"/>
      <c r="F2294" s="33"/>
      <c r="G2294" s="35"/>
      <c r="H2294" s="35"/>
      <c r="I2294" s="29" t="str">
        <f aca="false">IF(G2294="","",G2294-H2294)</f>
        <v/>
      </c>
      <c r="J2294" s="36"/>
      <c r="K2294" s="37"/>
      <c r="L2294" s="33"/>
      <c r="M2294" s="29" t="str">
        <f aca="false">IF(G2294="","",I2294*K2294)</f>
        <v/>
      </c>
      <c r="N2294" s="32" t="str">
        <f aca="false">IF(G2294="","",IF(F2294="","Diğer",F2294))</f>
        <v/>
      </c>
    </row>
    <row r="2295" customFormat="false" ht="15" hidden="false" customHeight="false" outlineLevel="0" collapsed="false">
      <c r="A2295" s="33"/>
      <c r="B2295" s="34"/>
      <c r="C2295" s="33"/>
      <c r="D2295" s="33"/>
      <c r="E2295" s="33"/>
      <c r="F2295" s="33"/>
      <c r="G2295" s="35"/>
      <c r="H2295" s="35"/>
      <c r="I2295" s="29" t="str">
        <f aca="false">IF(G2295="","",G2295-H2295)</f>
        <v/>
      </c>
      <c r="J2295" s="36"/>
      <c r="K2295" s="37"/>
      <c r="L2295" s="33"/>
      <c r="M2295" s="29" t="str">
        <f aca="false">IF(G2295="","",I2295*K2295)</f>
        <v/>
      </c>
      <c r="N2295" s="32" t="str">
        <f aca="false">IF(G2295="","",IF(F2295="","Diğer",F2295))</f>
        <v/>
      </c>
    </row>
    <row r="2296" customFormat="false" ht="15" hidden="false" customHeight="false" outlineLevel="0" collapsed="false">
      <c r="A2296" s="33"/>
      <c r="B2296" s="34"/>
      <c r="C2296" s="33"/>
      <c r="D2296" s="33"/>
      <c r="E2296" s="33"/>
      <c r="F2296" s="33"/>
      <c r="G2296" s="35"/>
      <c r="H2296" s="35"/>
      <c r="I2296" s="29" t="str">
        <f aca="false">IF(G2296="","",G2296-H2296)</f>
        <v/>
      </c>
      <c r="J2296" s="36"/>
      <c r="K2296" s="37"/>
      <c r="L2296" s="33"/>
      <c r="M2296" s="29" t="str">
        <f aca="false">IF(G2296="","",I2296*K2296)</f>
        <v/>
      </c>
      <c r="N2296" s="32" t="str">
        <f aca="false">IF(G2296="","",IF(F2296="","Diğer",F2296))</f>
        <v/>
      </c>
    </row>
    <row r="2297" customFormat="false" ht="15" hidden="false" customHeight="false" outlineLevel="0" collapsed="false">
      <c r="A2297" s="33"/>
      <c r="B2297" s="34"/>
      <c r="C2297" s="33"/>
      <c r="D2297" s="33"/>
      <c r="E2297" s="33"/>
      <c r="F2297" s="33"/>
      <c r="G2297" s="35"/>
      <c r="H2297" s="35"/>
      <c r="I2297" s="29" t="str">
        <f aca="false">IF(G2297="","",G2297-H2297)</f>
        <v/>
      </c>
      <c r="J2297" s="36"/>
      <c r="K2297" s="37"/>
      <c r="L2297" s="33"/>
      <c r="M2297" s="29" t="str">
        <f aca="false">IF(G2297="","",I2297*K2297)</f>
        <v/>
      </c>
      <c r="N2297" s="32" t="str">
        <f aca="false">IF(G2297="","",IF(F2297="","Diğer",F2297))</f>
        <v/>
      </c>
    </row>
    <row r="2298" customFormat="false" ht="15" hidden="false" customHeight="false" outlineLevel="0" collapsed="false">
      <c r="A2298" s="33"/>
      <c r="B2298" s="34"/>
      <c r="C2298" s="33"/>
      <c r="D2298" s="33"/>
      <c r="E2298" s="33"/>
      <c r="F2298" s="33"/>
      <c r="G2298" s="35"/>
      <c r="H2298" s="35"/>
      <c r="I2298" s="29" t="str">
        <f aca="false">IF(G2298="","",G2298-H2298)</f>
        <v/>
      </c>
      <c r="J2298" s="36"/>
      <c r="K2298" s="37"/>
      <c r="L2298" s="33"/>
      <c r="M2298" s="29" t="str">
        <f aca="false">IF(G2298="","",I2298*K2298)</f>
        <v/>
      </c>
      <c r="N2298" s="32" t="str">
        <f aca="false">IF(G2298="","",IF(F2298="","Diğer",F2298))</f>
        <v/>
      </c>
    </row>
    <row r="2299" customFormat="false" ht="15" hidden="false" customHeight="false" outlineLevel="0" collapsed="false">
      <c r="A2299" s="33"/>
      <c r="B2299" s="34"/>
      <c r="C2299" s="33"/>
      <c r="D2299" s="33"/>
      <c r="E2299" s="33"/>
      <c r="F2299" s="33"/>
      <c r="G2299" s="35"/>
      <c r="H2299" s="35"/>
      <c r="I2299" s="29" t="str">
        <f aca="false">IF(G2299="","",G2299-H2299)</f>
        <v/>
      </c>
      <c r="J2299" s="36"/>
      <c r="K2299" s="37"/>
      <c r="L2299" s="33"/>
      <c r="M2299" s="29" t="str">
        <f aca="false">IF(G2299="","",I2299*K2299)</f>
        <v/>
      </c>
      <c r="N2299" s="32" t="str">
        <f aca="false">IF(G2299="","",IF(F2299="","Diğer",F2299))</f>
        <v/>
      </c>
    </row>
    <row r="2300" customFormat="false" ht="15" hidden="false" customHeight="false" outlineLevel="0" collapsed="false">
      <c r="A2300" s="33"/>
      <c r="B2300" s="34"/>
      <c r="C2300" s="33"/>
      <c r="D2300" s="33"/>
      <c r="E2300" s="33"/>
      <c r="F2300" s="33"/>
      <c r="G2300" s="35"/>
      <c r="H2300" s="35"/>
      <c r="I2300" s="29" t="str">
        <f aca="false">IF(G2300="","",G2300-H2300)</f>
        <v/>
      </c>
      <c r="J2300" s="36"/>
      <c r="K2300" s="37"/>
      <c r="L2300" s="33"/>
      <c r="M2300" s="29" t="str">
        <f aca="false">IF(G2300="","",I2300*K2300)</f>
        <v/>
      </c>
      <c r="N2300" s="32" t="str">
        <f aca="false">IF(G2300="","",IF(F2300="","Diğer",F2300))</f>
        <v/>
      </c>
    </row>
    <row r="2301" customFormat="false" ht="15" hidden="false" customHeight="false" outlineLevel="0" collapsed="false">
      <c r="A2301" s="33"/>
      <c r="B2301" s="34"/>
      <c r="C2301" s="33"/>
      <c r="D2301" s="33"/>
      <c r="E2301" s="33"/>
      <c r="F2301" s="33"/>
      <c r="G2301" s="35"/>
      <c r="H2301" s="35"/>
      <c r="I2301" s="29" t="str">
        <f aca="false">IF(G2301="","",G2301-H2301)</f>
        <v/>
      </c>
      <c r="J2301" s="36"/>
      <c r="K2301" s="37"/>
      <c r="L2301" s="33"/>
      <c r="M2301" s="29" t="str">
        <f aca="false">IF(G2301="","",I2301*K2301)</f>
        <v/>
      </c>
      <c r="N2301" s="32" t="str">
        <f aca="false">IF(G2301="","",IF(F2301="","Diğer",F2301))</f>
        <v/>
      </c>
    </row>
    <row r="2302" customFormat="false" ht="15" hidden="false" customHeight="false" outlineLevel="0" collapsed="false">
      <c r="A2302" s="33"/>
      <c r="B2302" s="34"/>
      <c r="C2302" s="33"/>
      <c r="D2302" s="33"/>
      <c r="E2302" s="33"/>
      <c r="F2302" s="33"/>
      <c r="G2302" s="35"/>
      <c r="H2302" s="35"/>
      <c r="I2302" s="29" t="str">
        <f aca="false">IF(G2302="","",G2302-H2302)</f>
        <v/>
      </c>
      <c r="J2302" s="36"/>
      <c r="K2302" s="37"/>
      <c r="L2302" s="33"/>
      <c r="M2302" s="29" t="str">
        <f aca="false">IF(G2302="","",I2302*K2302)</f>
        <v/>
      </c>
      <c r="N2302" s="32" t="str">
        <f aca="false">IF(G2302="","",IF(F2302="","Diğer",F2302))</f>
        <v/>
      </c>
    </row>
    <row r="2303" customFormat="false" ht="15" hidden="false" customHeight="false" outlineLevel="0" collapsed="false">
      <c r="A2303" s="33"/>
      <c r="B2303" s="34"/>
      <c r="C2303" s="33"/>
      <c r="D2303" s="33"/>
      <c r="E2303" s="33"/>
      <c r="F2303" s="33"/>
      <c r="G2303" s="35"/>
      <c r="H2303" s="35"/>
      <c r="I2303" s="29" t="str">
        <f aca="false">IF(G2303="","",G2303-H2303)</f>
        <v/>
      </c>
      <c r="J2303" s="36"/>
      <c r="K2303" s="37"/>
      <c r="L2303" s="33"/>
      <c r="M2303" s="29" t="str">
        <f aca="false">IF(G2303="","",I2303*K2303)</f>
        <v/>
      </c>
      <c r="N2303" s="32" t="str">
        <f aca="false">IF(G2303="","",IF(F2303="","Diğer",F2303))</f>
        <v/>
      </c>
    </row>
    <row r="2304" customFormat="false" ht="15" hidden="false" customHeight="false" outlineLevel="0" collapsed="false">
      <c r="A2304" s="33"/>
      <c r="B2304" s="34"/>
      <c r="C2304" s="33"/>
      <c r="D2304" s="33"/>
      <c r="E2304" s="33"/>
      <c r="F2304" s="33"/>
      <c r="G2304" s="35"/>
      <c r="H2304" s="35"/>
      <c r="I2304" s="29" t="str">
        <f aca="false">IF(G2304="","",G2304-H2304)</f>
        <v/>
      </c>
      <c r="J2304" s="36"/>
      <c r="K2304" s="37"/>
      <c r="L2304" s="33"/>
      <c r="M2304" s="29" t="str">
        <f aca="false">IF(G2304="","",I2304*K2304)</f>
        <v/>
      </c>
      <c r="N2304" s="32" t="str">
        <f aca="false">IF(G2304="","",IF(F2304="","Diğer",F2304))</f>
        <v/>
      </c>
    </row>
    <row r="2305" customFormat="false" ht="15" hidden="false" customHeight="false" outlineLevel="0" collapsed="false">
      <c r="A2305" s="33"/>
      <c r="B2305" s="34"/>
      <c r="C2305" s="33"/>
      <c r="D2305" s="33"/>
      <c r="E2305" s="33"/>
      <c r="F2305" s="33"/>
      <c r="G2305" s="35"/>
      <c r="H2305" s="35"/>
      <c r="I2305" s="29" t="str">
        <f aca="false">IF(G2305="","",G2305-H2305)</f>
        <v/>
      </c>
      <c r="J2305" s="36"/>
      <c r="K2305" s="37"/>
      <c r="L2305" s="33"/>
      <c r="M2305" s="29" t="str">
        <f aca="false">IF(G2305="","",I2305*K2305)</f>
        <v/>
      </c>
      <c r="N2305" s="32" t="str">
        <f aca="false">IF(G2305="","",IF(F2305="","Diğer",F2305))</f>
        <v/>
      </c>
    </row>
    <row r="2306" customFormat="false" ht="15" hidden="false" customHeight="false" outlineLevel="0" collapsed="false">
      <c r="A2306" s="33"/>
      <c r="B2306" s="34"/>
      <c r="C2306" s="33"/>
      <c r="D2306" s="33"/>
      <c r="E2306" s="33"/>
      <c r="F2306" s="33"/>
      <c r="G2306" s="35"/>
      <c r="H2306" s="35"/>
      <c r="I2306" s="29" t="str">
        <f aca="false">IF(G2306="","",G2306-H2306)</f>
        <v/>
      </c>
      <c r="J2306" s="36"/>
      <c r="K2306" s="37"/>
      <c r="L2306" s="33"/>
      <c r="M2306" s="29" t="str">
        <f aca="false">IF(G2306="","",I2306*K2306)</f>
        <v/>
      </c>
      <c r="N2306" s="32" t="str">
        <f aca="false">IF(G2306="","",IF(F2306="","Diğer",F2306))</f>
        <v/>
      </c>
    </row>
    <row r="2307" customFormat="false" ht="15" hidden="false" customHeight="false" outlineLevel="0" collapsed="false">
      <c r="A2307" s="33"/>
      <c r="B2307" s="34"/>
      <c r="C2307" s="33"/>
      <c r="D2307" s="33"/>
      <c r="E2307" s="33"/>
      <c r="F2307" s="33"/>
      <c r="G2307" s="35"/>
      <c r="H2307" s="35"/>
      <c r="I2307" s="29" t="str">
        <f aca="false">IF(G2307="","",G2307-H2307)</f>
        <v/>
      </c>
      <c r="J2307" s="36"/>
      <c r="K2307" s="37"/>
      <c r="L2307" s="33"/>
      <c r="M2307" s="29" t="str">
        <f aca="false">IF(G2307="","",I2307*K2307)</f>
        <v/>
      </c>
      <c r="N2307" s="32" t="str">
        <f aca="false">IF(G2307="","",IF(F2307="","Diğer",F2307))</f>
        <v/>
      </c>
    </row>
    <row r="2308" customFormat="false" ht="15" hidden="false" customHeight="false" outlineLevel="0" collapsed="false">
      <c r="A2308" s="33"/>
      <c r="B2308" s="34"/>
      <c r="C2308" s="33"/>
      <c r="D2308" s="33"/>
      <c r="E2308" s="33"/>
      <c r="F2308" s="33"/>
      <c r="G2308" s="35"/>
      <c r="H2308" s="35"/>
      <c r="I2308" s="29" t="str">
        <f aca="false">IF(G2308="","",G2308-H2308)</f>
        <v/>
      </c>
      <c r="J2308" s="36"/>
      <c r="K2308" s="37"/>
      <c r="L2308" s="33"/>
      <c r="M2308" s="29" t="str">
        <f aca="false">IF(G2308="","",I2308*K2308)</f>
        <v/>
      </c>
      <c r="N2308" s="32" t="str">
        <f aca="false">IF(G2308="","",IF(F2308="","Diğer",F2308))</f>
        <v/>
      </c>
    </row>
    <row r="2309" customFormat="false" ht="15" hidden="false" customHeight="false" outlineLevel="0" collapsed="false">
      <c r="A2309" s="33"/>
      <c r="B2309" s="34"/>
      <c r="C2309" s="33"/>
      <c r="D2309" s="33"/>
      <c r="E2309" s="33"/>
      <c r="F2309" s="33"/>
      <c r="G2309" s="35"/>
      <c r="H2309" s="35"/>
      <c r="I2309" s="29" t="str">
        <f aca="false">IF(G2309="","",G2309-H2309)</f>
        <v/>
      </c>
      <c r="J2309" s="36"/>
      <c r="K2309" s="37"/>
      <c r="L2309" s="33"/>
      <c r="M2309" s="29" t="str">
        <f aca="false">IF(G2309="","",I2309*K2309)</f>
        <v/>
      </c>
      <c r="N2309" s="32" t="str">
        <f aca="false">IF(G2309="","",IF(F2309="","Diğer",F2309))</f>
        <v/>
      </c>
    </row>
    <row r="2310" customFormat="false" ht="15" hidden="false" customHeight="false" outlineLevel="0" collapsed="false">
      <c r="A2310" s="33"/>
      <c r="B2310" s="34"/>
      <c r="C2310" s="33"/>
      <c r="D2310" s="33"/>
      <c r="E2310" s="33"/>
      <c r="F2310" s="33"/>
      <c r="G2310" s="35"/>
      <c r="H2310" s="35"/>
      <c r="I2310" s="29" t="str">
        <f aca="false">IF(G2310="","",G2310-H2310)</f>
        <v/>
      </c>
      <c r="J2310" s="36"/>
      <c r="K2310" s="37"/>
      <c r="L2310" s="33"/>
      <c r="M2310" s="29" t="str">
        <f aca="false">IF(G2310="","",I2310*K2310)</f>
        <v/>
      </c>
      <c r="N2310" s="32" t="str">
        <f aca="false">IF(G2310="","",IF(F2310="","Diğer",F2310))</f>
        <v/>
      </c>
    </row>
    <row r="2311" customFormat="false" ht="15" hidden="false" customHeight="false" outlineLevel="0" collapsed="false">
      <c r="A2311" s="33"/>
      <c r="B2311" s="34"/>
      <c r="C2311" s="33"/>
      <c r="D2311" s="33"/>
      <c r="E2311" s="33"/>
      <c r="F2311" s="33"/>
      <c r="G2311" s="35"/>
      <c r="H2311" s="35"/>
      <c r="I2311" s="29" t="str">
        <f aca="false">IF(G2311="","",G2311-H2311)</f>
        <v/>
      </c>
      <c r="J2311" s="36"/>
      <c r="K2311" s="37"/>
      <c r="L2311" s="33"/>
      <c r="M2311" s="29" t="str">
        <f aca="false">IF(G2311="","",I2311*K2311)</f>
        <v/>
      </c>
      <c r="N2311" s="32" t="str">
        <f aca="false">IF(G2311="","",IF(F2311="","Diğer",F2311))</f>
        <v/>
      </c>
    </row>
    <row r="2312" customFormat="false" ht="15" hidden="false" customHeight="false" outlineLevel="0" collapsed="false">
      <c r="A2312" s="33"/>
      <c r="B2312" s="34"/>
      <c r="C2312" s="33"/>
      <c r="D2312" s="33"/>
      <c r="E2312" s="33"/>
      <c r="F2312" s="33"/>
      <c r="G2312" s="35"/>
      <c r="H2312" s="35"/>
      <c r="I2312" s="29" t="str">
        <f aca="false">IF(G2312="","",G2312-H2312)</f>
        <v/>
      </c>
      <c r="J2312" s="36"/>
      <c r="K2312" s="37"/>
      <c r="L2312" s="33"/>
      <c r="M2312" s="29" t="str">
        <f aca="false">IF(G2312="","",I2312*K2312)</f>
        <v/>
      </c>
      <c r="N2312" s="32" t="str">
        <f aca="false">IF(G2312="","",IF(F2312="","Diğer",F2312))</f>
        <v/>
      </c>
    </row>
    <row r="2313" customFormat="false" ht="15" hidden="false" customHeight="false" outlineLevel="0" collapsed="false">
      <c r="A2313" s="33"/>
      <c r="B2313" s="34"/>
      <c r="C2313" s="33"/>
      <c r="D2313" s="33"/>
      <c r="E2313" s="33"/>
      <c r="F2313" s="33"/>
      <c r="G2313" s="35"/>
      <c r="H2313" s="35"/>
      <c r="I2313" s="29" t="str">
        <f aca="false">IF(G2313="","",G2313-H2313)</f>
        <v/>
      </c>
      <c r="J2313" s="36"/>
      <c r="K2313" s="37"/>
      <c r="L2313" s="33"/>
      <c r="M2313" s="29" t="str">
        <f aca="false">IF(G2313="","",I2313*K2313)</f>
        <v/>
      </c>
      <c r="N2313" s="32" t="str">
        <f aca="false">IF(G2313="","",IF(F2313="","Diğer",F2313))</f>
        <v/>
      </c>
    </row>
    <row r="2314" customFormat="false" ht="15" hidden="false" customHeight="false" outlineLevel="0" collapsed="false">
      <c r="A2314" s="33"/>
      <c r="B2314" s="34"/>
      <c r="C2314" s="33"/>
      <c r="D2314" s="33"/>
      <c r="E2314" s="33"/>
      <c r="F2314" s="33"/>
      <c r="G2314" s="35"/>
      <c r="H2314" s="35"/>
      <c r="I2314" s="29" t="str">
        <f aca="false">IF(G2314="","",G2314-H2314)</f>
        <v/>
      </c>
      <c r="J2314" s="36"/>
      <c r="K2314" s="37"/>
      <c r="L2314" s="33"/>
      <c r="M2314" s="29" t="str">
        <f aca="false">IF(G2314="","",I2314*K2314)</f>
        <v/>
      </c>
      <c r="N2314" s="32" t="str">
        <f aca="false">IF(G2314="","",IF(F2314="","Diğer",F2314))</f>
        <v/>
      </c>
    </row>
    <row r="2315" customFormat="false" ht="15" hidden="false" customHeight="false" outlineLevel="0" collapsed="false">
      <c r="A2315" s="33"/>
      <c r="B2315" s="34"/>
      <c r="C2315" s="33"/>
      <c r="D2315" s="33"/>
      <c r="E2315" s="33"/>
      <c r="F2315" s="33"/>
      <c r="G2315" s="35"/>
      <c r="H2315" s="35"/>
      <c r="I2315" s="29" t="str">
        <f aca="false">IF(G2315="","",G2315-H2315)</f>
        <v/>
      </c>
      <c r="J2315" s="36"/>
      <c r="K2315" s="37"/>
      <c r="L2315" s="33"/>
      <c r="M2315" s="29" t="str">
        <f aca="false">IF(G2315="","",I2315*K2315)</f>
        <v/>
      </c>
      <c r="N2315" s="32" t="str">
        <f aca="false">IF(G2315="","",IF(F2315="","Diğer",F2315))</f>
        <v/>
      </c>
    </row>
    <row r="2316" customFormat="false" ht="15" hidden="false" customHeight="false" outlineLevel="0" collapsed="false">
      <c r="A2316" s="33"/>
      <c r="B2316" s="34"/>
      <c r="C2316" s="33"/>
      <c r="D2316" s="33"/>
      <c r="E2316" s="33"/>
      <c r="F2316" s="33"/>
      <c r="G2316" s="35"/>
      <c r="H2316" s="35"/>
      <c r="I2316" s="29" t="str">
        <f aca="false">IF(G2316="","",G2316-H2316)</f>
        <v/>
      </c>
      <c r="J2316" s="36"/>
      <c r="K2316" s="37"/>
      <c r="L2316" s="33"/>
      <c r="M2316" s="29" t="str">
        <f aca="false">IF(G2316="","",I2316*K2316)</f>
        <v/>
      </c>
      <c r="N2316" s="32" t="str">
        <f aca="false">IF(G2316="","",IF(F2316="","Diğer",F2316))</f>
        <v/>
      </c>
    </row>
    <row r="2317" customFormat="false" ht="15" hidden="false" customHeight="false" outlineLevel="0" collapsed="false">
      <c r="A2317" s="33"/>
      <c r="B2317" s="34"/>
      <c r="C2317" s="33"/>
      <c r="D2317" s="33"/>
      <c r="E2317" s="33"/>
      <c r="F2317" s="33"/>
      <c r="G2317" s="35"/>
      <c r="H2317" s="35"/>
      <c r="I2317" s="29" t="str">
        <f aca="false">IF(G2317="","",G2317-H2317)</f>
        <v/>
      </c>
      <c r="J2317" s="36"/>
      <c r="K2317" s="37"/>
      <c r="L2317" s="33"/>
      <c r="M2317" s="29" t="str">
        <f aca="false">IF(G2317="","",I2317*K2317)</f>
        <v/>
      </c>
      <c r="N2317" s="32" t="str">
        <f aca="false">IF(G2317="","",IF(F2317="","Diğer",F2317))</f>
        <v/>
      </c>
    </row>
    <row r="2318" customFormat="false" ht="15" hidden="false" customHeight="false" outlineLevel="0" collapsed="false">
      <c r="A2318" s="33"/>
      <c r="B2318" s="34"/>
      <c r="C2318" s="33"/>
      <c r="D2318" s="33"/>
      <c r="E2318" s="33"/>
      <c r="F2318" s="33"/>
      <c r="G2318" s="35"/>
      <c r="H2318" s="35"/>
      <c r="I2318" s="29" t="str">
        <f aca="false">IF(G2318="","",G2318-H2318)</f>
        <v/>
      </c>
      <c r="J2318" s="36"/>
      <c r="K2318" s="37"/>
      <c r="L2318" s="33"/>
      <c r="M2318" s="29" t="str">
        <f aca="false">IF(G2318="","",I2318*K2318)</f>
        <v/>
      </c>
      <c r="N2318" s="32" t="str">
        <f aca="false">IF(G2318="","",IF(F2318="","Diğer",F2318))</f>
        <v/>
      </c>
    </row>
    <row r="2319" customFormat="false" ht="15" hidden="false" customHeight="false" outlineLevel="0" collapsed="false">
      <c r="A2319" s="33"/>
      <c r="B2319" s="34"/>
      <c r="C2319" s="33"/>
      <c r="D2319" s="33"/>
      <c r="E2319" s="33"/>
      <c r="F2319" s="33"/>
      <c r="G2319" s="35"/>
      <c r="H2319" s="35"/>
      <c r="I2319" s="29" t="str">
        <f aca="false">IF(G2319="","",G2319-H2319)</f>
        <v/>
      </c>
      <c r="J2319" s="36"/>
      <c r="K2319" s="37"/>
      <c r="L2319" s="33"/>
      <c r="M2319" s="29" t="str">
        <f aca="false">IF(G2319="","",I2319*K2319)</f>
        <v/>
      </c>
      <c r="N2319" s="32" t="str">
        <f aca="false">IF(G2319="","",IF(F2319="","Diğer",F2319))</f>
        <v/>
      </c>
    </row>
    <row r="2320" customFormat="false" ht="15" hidden="false" customHeight="false" outlineLevel="0" collapsed="false">
      <c r="A2320" s="33"/>
      <c r="B2320" s="34"/>
      <c r="C2320" s="33"/>
      <c r="D2320" s="33"/>
      <c r="E2320" s="33"/>
      <c r="F2320" s="33"/>
      <c r="G2320" s="35"/>
      <c r="H2320" s="35"/>
      <c r="I2320" s="29" t="str">
        <f aca="false">IF(G2320="","",G2320-H2320)</f>
        <v/>
      </c>
      <c r="J2320" s="36"/>
      <c r="K2320" s="37"/>
      <c r="L2320" s="33"/>
      <c r="M2320" s="29" t="str">
        <f aca="false">IF(G2320="","",I2320*K2320)</f>
        <v/>
      </c>
      <c r="N2320" s="32" t="str">
        <f aca="false">IF(G2320="","",IF(F2320="","Diğer",F2320))</f>
        <v/>
      </c>
    </row>
    <row r="2321" customFormat="false" ht="15" hidden="false" customHeight="false" outlineLevel="0" collapsed="false">
      <c r="A2321" s="33"/>
      <c r="B2321" s="34"/>
      <c r="C2321" s="33"/>
      <c r="D2321" s="33"/>
      <c r="E2321" s="33"/>
      <c r="F2321" s="33"/>
      <c r="G2321" s="35"/>
      <c r="H2321" s="35"/>
      <c r="I2321" s="29" t="str">
        <f aca="false">IF(G2321="","",G2321-H2321)</f>
        <v/>
      </c>
      <c r="J2321" s="36"/>
      <c r="K2321" s="37"/>
      <c r="L2321" s="33"/>
      <c r="M2321" s="29" t="str">
        <f aca="false">IF(G2321="","",I2321*K2321)</f>
        <v/>
      </c>
      <c r="N2321" s="32" t="str">
        <f aca="false">IF(G2321="","",IF(F2321="","Diğer",F2321))</f>
        <v/>
      </c>
    </row>
    <row r="2322" customFormat="false" ht="15" hidden="false" customHeight="false" outlineLevel="0" collapsed="false">
      <c r="A2322" s="33"/>
      <c r="B2322" s="34"/>
      <c r="C2322" s="33"/>
      <c r="D2322" s="33"/>
      <c r="E2322" s="33"/>
      <c r="F2322" s="33"/>
      <c r="G2322" s="35"/>
      <c r="H2322" s="35"/>
      <c r="I2322" s="29" t="str">
        <f aca="false">IF(G2322="","",G2322-H2322)</f>
        <v/>
      </c>
      <c r="J2322" s="36"/>
      <c r="K2322" s="37"/>
      <c r="L2322" s="33"/>
      <c r="M2322" s="29" t="str">
        <f aca="false">IF(G2322="","",I2322*K2322)</f>
        <v/>
      </c>
      <c r="N2322" s="32" t="str">
        <f aca="false">IF(G2322="","",IF(F2322="","Diğer",F2322))</f>
        <v/>
      </c>
    </row>
    <row r="2323" customFormat="false" ht="15" hidden="false" customHeight="false" outlineLevel="0" collapsed="false">
      <c r="A2323" s="33"/>
      <c r="B2323" s="34"/>
      <c r="C2323" s="33"/>
      <c r="D2323" s="33"/>
      <c r="E2323" s="33"/>
      <c r="F2323" s="33"/>
      <c r="G2323" s="35"/>
      <c r="H2323" s="35"/>
      <c r="I2323" s="29" t="str">
        <f aca="false">IF(G2323="","",G2323-H2323)</f>
        <v/>
      </c>
      <c r="J2323" s="36"/>
      <c r="K2323" s="37"/>
      <c r="L2323" s="33"/>
      <c r="M2323" s="29" t="str">
        <f aca="false">IF(G2323="","",I2323*K2323)</f>
        <v/>
      </c>
      <c r="N2323" s="32" t="str">
        <f aca="false">IF(G2323="","",IF(F2323="","Diğer",F2323))</f>
        <v/>
      </c>
    </row>
    <row r="2324" customFormat="false" ht="15" hidden="false" customHeight="false" outlineLevel="0" collapsed="false">
      <c r="A2324" s="33"/>
      <c r="B2324" s="34"/>
      <c r="C2324" s="33"/>
      <c r="D2324" s="33"/>
      <c r="E2324" s="33"/>
      <c r="F2324" s="33"/>
      <c r="G2324" s="35"/>
      <c r="H2324" s="35"/>
      <c r="I2324" s="29" t="str">
        <f aca="false">IF(G2324="","",G2324-H2324)</f>
        <v/>
      </c>
      <c r="J2324" s="36"/>
      <c r="K2324" s="37"/>
      <c r="L2324" s="33"/>
      <c r="M2324" s="29" t="str">
        <f aca="false">IF(G2324="","",I2324*K2324)</f>
        <v/>
      </c>
      <c r="N2324" s="32" t="str">
        <f aca="false">IF(G2324="","",IF(F2324="","Diğer",F2324))</f>
        <v/>
      </c>
    </row>
    <row r="2325" customFormat="false" ht="15" hidden="false" customHeight="false" outlineLevel="0" collapsed="false">
      <c r="A2325" s="33"/>
      <c r="B2325" s="34"/>
      <c r="C2325" s="33"/>
      <c r="D2325" s="33"/>
      <c r="E2325" s="33"/>
      <c r="F2325" s="33"/>
      <c r="G2325" s="35"/>
      <c r="H2325" s="35"/>
      <c r="I2325" s="29" t="str">
        <f aca="false">IF(G2325="","",G2325-H2325)</f>
        <v/>
      </c>
      <c r="J2325" s="36"/>
      <c r="K2325" s="37"/>
      <c r="L2325" s="33"/>
      <c r="M2325" s="29" t="str">
        <f aca="false">IF(G2325="","",I2325*K2325)</f>
        <v/>
      </c>
      <c r="N2325" s="32" t="str">
        <f aca="false">IF(G2325="","",IF(F2325="","Diğer",F2325))</f>
        <v/>
      </c>
    </row>
    <row r="2326" customFormat="false" ht="15" hidden="false" customHeight="false" outlineLevel="0" collapsed="false">
      <c r="A2326" s="33"/>
      <c r="B2326" s="34"/>
      <c r="C2326" s="33"/>
      <c r="D2326" s="33"/>
      <c r="E2326" s="33"/>
      <c r="F2326" s="33"/>
      <c r="G2326" s="35"/>
      <c r="H2326" s="35"/>
      <c r="I2326" s="29" t="str">
        <f aca="false">IF(G2326="","",G2326-H2326)</f>
        <v/>
      </c>
      <c r="J2326" s="36"/>
      <c r="K2326" s="37"/>
      <c r="L2326" s="33"/>
      <c r="M2326" s="29" t="str">
        <f aca="false">IF(G2326="","",I2326*K2326)</f>
        <v/>
      </c>
      <c r="N2326" s="32" t="str">
        <f aca="false">IF(G2326="","",IF(F2326="","Diğer",F2326))</f>
        <v/>
      </c>
    </row>
    <row r="2327" customFormat="false" ht="15" hidden="false" customHeight="false" outlineLevel="0" collapsed="false">
      <c r="A2327" s="33"/>
      <c r="B2327" s="34"/>
      <c r="C2327" s="33"/>
      <c r="D2327" s="33"/>
      <c r="E2327" s="33"/>
      <c r="F2327" s="33"/>
      <c r="G2327" s="35"/>
      <c r="H2327" s="35"/>
      <c r="I2327" s="29" t="str">
        <f aca="false">IF(G2327="","",G2327-H2327)</f>
        <v/>
      </c>
      <c r="J2327" s="36"/>
      <c r="K2327" s="37"/>
      <c r="L2327" s="33"/>
      <c r="M2327" s="29" t="str">
        <f aca="false">IF(G2327="","",I2327*K2327)</f>
        <v/>
      </c>
      <c r="N2327" s="32" t="str">
        <f aca="false">IF(G2327="","",IF(F2327="","Diğer",F2327))</f>
        <v/>
      </c>
    </row>
    <row r="2328" customFormat="false" ht="15" hidden="false" customHeight="false" outlineLevel="0" collapsed="false">
      <c r="A2328" s="33"/>
      <c r="B2328" s="34"/>
      <c r="C2328" s="33"/>
      <c r="D2328" s="33"/>
      <c r="E2328" s="33"/>
      <c r="F2328" s="33"/>
      <c r="G2328" s="35"/>
      <c r="H2328" s="35"/>
      <c r="I2328" s="29" t="str">
        <f aca="false">IF(G2328="","",G2328-H2328)</f>
        <v/>
      </c>
      <c r="J2328" s="36"/>
      <c r="K2328" s="37"/>
      <c r="L2328" s="33"/>
      <c r="M2328" s="29" t="str">
        <f aca="false">IF(G2328="","",I2328*K2328)</f>
        <v/>
      </c>
      <c r="N2328" s="32" t="str">
        <f aca="false">IF(G2328="","",IF(F2328="","Diğer",F2328))</f>
        <v/>
      </c>
    </row>
    <row r="2329" customFormat="false" ht="15" hidden="false" customHeight="false" outlineLevel="0" collapsed="false">
      <c r="A2329" s="33"/>
      <c r="B2329" s="34"/>
      <c r="C2329" s="33"/>
      <c r="D2329" s="33"/>
      <c r="E2329" s="33"/>
      <c r="F2329" s="33"/>
      <c r="G2329" s="35"/>
      <c r="H2329" s="35"/>
      <c r="I2329" s="29" t="str">
        <f aca="false">IF(G2329="","",G2329-H2329)</f>
        <v/>
      </c>
      <c r="J2329" s="36"/>
      <c r="K2329" s="37"/>
      <c r="L2329" s="33"/>
      <c r="M2329" s="29" t="str">
        <f aca="false">IF(G2329="","",I2329*K2329)</f>
        <v/>
      </c>
      <c r="N2329" s="32" t="str">
        <f aca="false">IF(G2329="","",IF(F2329="","Diğer",F2329))</f>
        <v/>
      </c>
    </row>
    <row r="2330" customFormat="false" ht="15" hidden="false" customHeight="false" outlineLevel="0" collapsed="false">
      <c r="A2330" s="33"/>
      <c r="B2330" s="34"/>
      <c r="C2330" s="33"/>
      <c r="D2330" s="33"/>
      <c r="E2330" s="33"/>
      <c r="F2330" s="33"/>
      <c r="G2330" s="35"/>
      <c r="H2330" s="35"/>
      <c r="I2330" s="29" t="str">
        <f aca="false">IF(G2330="","",G2330-H2330)</f>
        <v/>
      </c>
      <c r="J2330" s="36"/>
      <c r="K2330" s="37"/>
      <c r="L2330" s="33"/>
      <c r="M2330" s="29" t="str">
        <f aca="false">IF(G2330="","",I2330*K2330)</f>
        <v/>
      </c>
      <c r="N2330" s="32" t="str">
        <f aca="false">IF(G2330="","",IF(F2330="","Diğer",F2330))</f>
        <v/>
      </c>
    </row>
    <row r="2331" customFormat="false" ht="15" hidden="false" customHeight="false" outlineLevel="0" collapsed="false">
      <c r="A2331" s="33"/>
      <c r="B2331" s="34"/>
      <c r="C2331" s="33"/>
      <c r="D2331" s="33"/>
      <c r="E2331" s="33"/>
      <c r="F2331" s="33"/>
      <c r="G2331" s="35"/>
      <c r="H2331" s="35"/>
      <c r="I2331" s="29" t="str">
        <f aca="false">IF(G2331="","",G2331-H2331)</f>
        <v/>
      </c>
      <c r="J2331" s="36"/>
      <c r="K2331" s="37"/>
      <c r="L2331" s="33"/>
      <c r="M2331" s="29" t="str">
        <f aca="false">IF(G2331="","",I2331*K2331)</f>
        <v/>
      </c>
      <c r="N2331" s="32" t="str">
        <f aca="false">IF(G2331="","",IF(F2331="","Diğer",F2331))</f>
        <v/>
      </c>
    </row>
    <row r="2332" customFormat="false" ht="15" hidden="false" customHeight="false" outlineLevel="0" collapsed="false">
      <c r="A2332" s="33"/>
      <c r="B2332" s="34"/>
      <c r="C2332" s="33"/>
      <c r="D2332" s="33"/>
      <c r="E2332" s="33"/>
      <c r="F2332" s="33"/>
      <c r="G2332" s="35"/>
      <c r="H2332" s="35"/>
      <c r="I2332" s="29" t="str">
        <f aca="false">IF(G2332="","",G2332-H2332)</f>
        <v/>
      </c>
      <c r="J2332" s="36"/>
      <c r="K2332" s="37"/>
      <c r="L2332" s="33"/>
      <c r="M2332" s="29" t="str">
        <f aca="false">IF(G2332="","",I2332*K2332)</f>
        <v/>
      </c>
      <c r="N2332" s="32" t="str">
        <f aca="false">IF(G2332="","",IF(F2332="","Diğer",F2332))</f>
        <v/>
      </c>
    </row>
    <row r="2333" customFormat="false" ht="15" hidden="false" customHeight="false" outlineLevel="0" collapsed="false">
      <c r="A2333" s="33"/>
      <c r="B2333" s="34"/>
      <c r="C2333" s="33"/>
      <c r="D2333" s="33"/>
      <c r="E2333" s="33"/>
      <c r="F2333" s="33"/>
      <c r="G2333" s="35"/>
      <c r="H2333" s="35"/>
      <c r="I2333" s="29" t="str">
        <f aca="false">IF(G2333="","",G2333-H2333)</f>
        <v/>
      </c>
      <c r="J2333" s="36"/>
      <c r="K2333" s="37"/>
      <c r="L2333" s="33"/>
      <c r="M2333" s="29" t="str">
        <f aca="false">IF(G2333="","",I2333*K2333)</f>
        <v/>
      </c>
      <c r="N2333" s="32" t="str">
        <f aca="false">IF(G2333="","",IF(F2333="","Diğer",F2333))</f>
        <v/>
      </c>
    </row>
    <row r="2334" customFormat="false" ht="15" hidden="false" customHeight="false" outlineLevel="0" collapsed="false">
      <c r="A2334" s="33"/>
      <c r="B2334" s="34"/>
      <c r="C2334" s="33"/>
      <c r="D2334" s="33"/>
      <c r="E2334" s="33"/>
      <c r="F2334" s="33"/>
      <c r="G2334" s="35"/>
      <c r="H2334" s="35"/>
      <c r="I2334" s="29" t="str">
        <f aca="false">IF(G2334="","",G2334-H2334)</f>
        <v/>
      </c>
      <c r="J2334" s="36"/>
      <c r="K2334" s="37"/>
      <c r="L2334" s="33"/>
      <c r="M2334" s="29" t="str">
        <f aca="false">IF(G2334="","",I2334*K2334)</f>
        <v/>
      </c>
      <c r="N2334" s="32" t="str">
        <f aca="false">IF(G2334="","",IF(F2334="","Diğer",F2334))</f>
        <v/>
      </c>
    </row>
    <row r="2335" customFormat="false" ht="15" hidden="false" customHeight="false" outlineLevel="0" collapsed="false">
      <c r="A2335" s="33"/>
      <c r="B2335" s="34"/>
      <c r="C2335" s="33"/>
      <c r="D2335" s="33"/>
      <c r="E2335" s="33"/>
      <c r="F2335" s="33"/>
      <c r="G2335" s="35"/>
      <c r="H2335" s="35"/>
      <c r="I2335" s="29" t="str">
        <f aca="false">IF(G2335="","",G2335-H2335)</f>
        <v/>
      </c>
      <c r="J2335" s="36"/>
      <c r="K2335" s="37"/>
      <c r="L2335" s="33"/>
      <c r="M2335" s="29" t="str">
        <f aca="false">IF(G2335="","",I2335*K2335)</f>
        <v/>
      </c>
      <c r="N2335" s="32" t="str">
        <f aca="false">IF(G2335="","",IF(F2335="","Diğer",F2335))</f>
        <v/>
      </c>
    </row>
    <row r="2336" customFormat="false" ht="15" hidden="false" customHeight="false" outlineLevel="0" collapsed="false">
      <c r="A2336" s="33"/>
      <c r="B2336" s="34"/>
      <c r="C2336" s="33"/>
      <c r="D2336" s="33"/>
      <c r="E2336" s="33"/>
      <c r="F2336" s="33"/>
      <c r="G2336" s="35"/>
      <c r="H2336" s="35"/>
      <c r="I2336" s="29" t="str">
        <f aca="false">IF(G2336="","",G2336-H2336)</f>
        <v/>
      </c>
      <c r="J2336" s="36"/>
      <c r="K2336" s="37"/>
      <c r="L2336" s="33"/>
      <c r="M2336" s="29" t="str">
        <f aca="false">IF(G2336="","",I2336*K2336)</f>
        <v/>
      </c>
      <c r="N2336" s="32" t="str">
        <f aca="false">IF(G2336="","",IF(F2336="","Diğer",F2336))</f>
        <v/>
      </c>
    </row>
    <row r="2337" customFormat="false" ht="15" hidden="false" customHeight="false" outlineLevel="0" collapsed="false">
      <c r="A2337" s="33"/>
      <c r="B2337" s="34"/>
      <c r="C2337" s="33"/>
      <c r="D2337" s="33"/>
      <c r="E2337" s="33"/>
      <c r="F2337" s="33"/>
      <c r="G2337" s="35"/>
      <c r="H2337" s="35"/>
      <c r="I2337" s="29" t="str">
        <f aca="false">IF(G2337="","",G2337-H2337)</f>
        <v/>
      </c>
      <c r="J2337" s="36"/>
      <c r="K2337" s="37"/>
      <c r="L2337" s="33"/>
      <c r="M2337" s="29" t="str">
        <f aca="false">IF(G2337="","",I2337*K2337)</f>
        <v/>
      </c>
      <c r="N2337" s="32" t="str">
        <f aca="false">IF(G2337="","",IF(F2337="","Diğer",F2337))</f>
        <v/>
      </c>
    </row>
    <row r="2338" customFormat="false" ht="15" hidden="false" customHeight="false" outlineLevel="0" collapsed="false">
      <c r="A2338" s="33"/>
      <c r="B2338" s="34"/>
      <c r="C2338" s="33"/>
      <c r="D2338" s="33"/>
      <c r="E2338" s="33"/>
      <c r="F2338" s="33"/>
      <c r="G2338" s="35"/>
      <c r="H2338" s="35"/>
      <c r="I2338" s="29" t="str">
        <f aca="false">IF(G2338="","",G2338-H2338)</f>
        <v/>
      </c>
      <c r="J2338" s="36"/>
      <c r="K2338" s="37"/>
      <c r="L2338" s="33"/>
      <c r="M2338" s="29" t="str">
        <f aca="false">IF(G2338="","",I2338*K2338)</f>
        <v/>
      </c>
      <c r="N2338" s="32" t="str">
        <f aca="false">IF(G2338="","",IF(F2338="","Diğer",F2338))</f>
        <v/>
      </c>
    </row>
    <row r="2339" customFormat="false" ht="15" hidden="false" customHeight="false" outlineLevel="0" collapsed="false">
      <c r="A2339" s="33"/>
      <c r="B2339" s="34"/>
      <c r="C2339" s="33"/>
      <c r="D2339" s="33"/>
      <c r="E2339" s="33"/>
      <c r="F2339" s="33"/>
      <c r="G2339" s="35"/>
      <c r="H2339" s="35"/>
      <c r="I2339" s="29" t="str">
        <f aca="false">IF(G2339="","",G2339-H2339)</f>
        <v/>
      </c>
      <c r="J2339" s="36"/>
      <c r="K2339" s="37"/>
      <c r="L2339" s="33"/>
      <c r="M2339" s="29" t="str">
        <f aca="false">IF(G2339="","",I2339*K2339)</f>
        <v/>
      </c>
      <c r="N2339" s="32" t="str">
        <f aca="false">IF(G2339="","",IF(F2339="","Diğer",F2339))</f>
        <v/>
      </c>
    </row>
    <row r="2340" customFormat="false" ht="15" hidden="false" customHeight="false" outlineLevel="0" collapsed="false">
      <c r="A2340" s="33"/>
      <c r="B2340" s="34"/>
      <c r="C2340" s="33"/>
      <c r="D2340" s="33"/>
      <c r="E2340" s="33"/>
      <c r="F2340" s="33"/>
      <c r="G2340" s="35"/>
      <c r="H2340" s="35"/>
      <c r="I2340" s="29" t="str">
        <f aca="false">IF(G2340="","",G2340-H2340)</f>
        <v/>
      </c>
      <c r="J2340" s="36"/>
      <c r="K2340" s="37"/>
      <c r="L2340" s="33"/>
      <c r="M2340" s="29" t="str">
        <f aca="false">IF(G2340="","",I2340*K2340)</f>
        <v/>
      </c>
      <c r="N2340" s="32" t="str">
        <f aca="false">IF(G2340="","",IF(F2340="","Diğer",F2340))</f>
        <v/>
      </c>
    </row>
    <row r="2341" customFormat="false" ht="15" hidden="false" customHeight="false" outlineLevel="0" collapsed="false">
      <c r="A2341" s="33"/>
      <c r="B2341" s="34"/>
      <c r="C2341" s="33"/>
      <c r="D2341" s="33"/>
      <c r="E2341" s="33"/>
      <c r="F2341" s="33"/>
      <c r="G2341" s="35"/>
      <c r="H2341" s="35"/>
      <c r="I2341" s="29" t="str">
        <f aca="false">IF(G2341="","",G2341-H2341)</f>
        <v/>
      </c>
      <c r="J2341" s="36"/>
      <c r="K2341" s="37"/>
      <c r="L2341" s="33"/>
      <c r="M2341" s="29" t="str">
        <f aca="false">IF(G2341="","",I2341*K2341)</f>
        <v/>
      </c>
      <c r="N2341" s="32" t="str">
        <f aca="false">IF(G2341="","",IF(F2341="","Diğer",F2341))</f>
        <v/>
      </c>
    </row>
    <row r="2342" customFormat="false" ht="15" hidden="false" customHeight="false" outlineLevel="0" collapsed="false">
      <c r="A2342" s="33"/>
      <c r="B2342" s="34"/>
      <c r="C2342" s="33"/>
      <c r="D2342" s="33"/>
      <c r="E2342" s="33"/>
      <c r="F2342" s="33"/>
      <c r="G2342" s="35"/>
      <c r="H2342" s="35"/>
      <c r="I2342" s="29" t="str">
        <f aca="false">IF(G2342="","",G2342-H2342)</f>
        <v/>
      </c>
      <c r="J2342" s="36"/>
      <c r="K2342" s="37"/>
      <c r="L2342" s="33"/>
      <c r="M2342" s="29" t="str">
        <f aca="false">IF(G2342="","",I2342*K2342)</f>
        <v/>
      </c>
      <c r="N2342" s="32" t="str">
        <f aca="false">IF(G2342="","",IF(F2342="","Diğer",F2342))</f>
        <v/>
      </c>
    </row>
    <row r="2343" customFormat="false" ht="15" hidden="false" customHeight="false" outlineLevel="0" collapsed="false">
      <c r="A2343" s="33"/>
      <c r="B2343" s="34"/>
      <c r="C2343" s="33"/>
      <c r="D2343" s="33"/>
      <c r="E2343" s="33"/>
      <c r="F2343" s="33"/>
      <c r="G2343" s="35"/>
      <c r="H2343" s="35"/>
      <c r="I2343" s="29" t="str">
        <f aca="false">IF(G2343="","",G2343-H2343)</f>
        <v/>
      </c>
      <c r="J2343" s="36"/>
      <c r="K2343" s="37"/>
      <c r="L2343" s="33"/>
      <c r="M2343" s="29" t="str">
        <f aca="false">IF(G2343="","",I2343*K2343)</f>
        <v/>
      </c>
      <c r="N2343" s="32" t="str">
        <f aca="false">IF(G2343="","",IF(F2343="","Diğer",F2343))</f>
        <v/>
      </c>
    </row>
    <row r="2344" customFormat="false" ht="15" hidden="false" customHeight="false" outlineLevel="0" collapsed="false">
      <c r="A2344" s="33"/>
      <c r="B2344" s="34"/>
      <c r="C2344" s="33"/>
      <c r="D2344" s="33"/>
      <c r="E2344" s="33"/>
      <c r="F2344" s="33"/>
      <c r="G2344" s="35"/>
      <c r="H2344" s="35"/>
      <c r="I2344" s="29" t="str">
        <f aca="false">IF(G2344="","",G2344-H2344)</f>
        <v/>
      </c>
      <c r="J2344" s="36"/>
      <c r="K2344" s="37"/>
      <c r="L2344" s="33"/>
      <c r="M2344" s="29" t="str">
        <f aca="false">IF(G2344="","",I2344*K2344)</f>
        <v/>
      </c>
      <c r="N2344" s="32" t="str">
        <f aca="false">IF(G2344="","",IF(F2344="","Diğer",F2344))</f>
        <v/>
      </c>
    </row>
    <row r="2345" customFormat="false" ht="15" hidden="false" customHeight="false" outlineLevel="0" collapsed="false">
      <c r="A2345" s="33"/>
      <c r="B2345" s="34"/>
      <c r="C2345" s="33"/>
      <c r="D2345" s="33"/>
      <c r="E2345" s="33"/>
      <c r="F2345" s="33"/>
      <c r="G2345" s="35"/>
      <c r="H2345" s="35"/>
      <c r="I2345" s="29" t="str">
        <f aca="false">IF(G2345="","",G2345-H2345)</f>
        <v/>
      </c>
      <c r="J2345" s="36"/>
      <c r="K2345" s="37"/>
      <c r="L2345" s="33"/>
      <c r="M2345" s="29" t="str">
        <f aca="false">IF(G2345="","",I2345*K2345)</f>
        <v/>
      </c>
      <c r="N2345" s="32" t="str">
        <f aca="false">IF(G2345="","",IF(F2345="","Diğer",F2345))</f>
        <v/>
      </c>
    </row>
    <row r="2346" customFormat="false" ht="15" hidden="false" customHeight="false" outlineLevel="0" collapsed="false">
      <c r="A2346" s="33"/>
      <c r="B2346" s="34"/>
      <c r="C2346" s="33"/>
      <c r="D2346" s="33"/>
      <c r="E2346" s="33"/>
      <c r="F2346" s="33"/>
      <c r="G2346" s="35"/>
      <c r="H2346" s="35"/>
      <c r="I2346" s="29" t="str">
        <f aca="false">IF(G2346="","",G2346-H2346)</f>
        <v/>
      </c>
      <c r="J2346" s="36"/>
      <c r="K2346" s="37"/>
      <c r="L2346" s="33"/>
      <c r="M2346" s="29" t="str">
        <f aca="false">IF(G2346="","",I2346*K2346)</f>
        <v/>
      </c>
      <c r="N2346" s="32" t="str">
        <f aca="false">IF(G2346="","",IF(F2346="","Diğer",F2346))</f>
        <v/>
      </c>
    </row>
    <row r="2347" customFormat="false" ht="15" hidden="false" customHeight="false" outlineLevel="0" collapsed="false">
      <c r="A2347" s="33"/>
      <c r="B2347" s="34"/>
      <c r="C2347" s="33"/>
      <c r="D2347" s="33"/>
      <c r="E2347" s="33"/>
      <c r="F2347" s="33"/>
      <c r="G2347" s="35"/>
      <c r="H2347" s="35"/>
      <c r="I2347" s="29" t="str">
        <f aca="false">IF(G2347="","",G2347-H2347)</f>
        <v/>
      </c>
      <c r="J2347" s="36"/>
      <c r="K2347" s="37"/>
      <c r="L2347" s="33"/>
      <c r="M2347" s="29" t="str">
        <f aca="false">IF(G2347="","",I2347*K2347)</f>
        <v/>
      </c>
      <c r="N2347" s="32" t="str">
        <f aca="false">IF(G2347="","",IF(F2347="","Diğer",F2347))</f>
        <v/>
      </c>
    </row>
    <row r="2348" customFormat="false" ht="15" hidden="false" customHeight="false" outlineLevel="0" collapsed="false">
      <c r="A2348" s="33"/>
      <c r="B2348" s="34"/>
      <c r="C2348" s="33"/>
      <c r="D2348" s="33"/>
      <c r="E2348" s="33"/>
      <c r="F2348" s="33"/>
      <c r="G2348" s="35"/>
      <c r="H2348" s="35"/>
      <c r="I2348" s="29" t="str">
        <f aca="false">IF(G2348="","",G2348-H2348)</f>
        <v/>
      </c>
      <c r="J2348" s="36"/>
      <c r="K2348" s="37"/>
      <c r="L2348" s="33"/>
      <c r="M2348" s="29" t="str">
        <f aca="false">IF(G2348="","",I2348*K2348)</f>
        <v/>
      </c>
      <c r="N2348" s="32" t="str">
        <f aca="false">IF(G2348="","",IF(F2348="","Diğer",F2348))</f>
        <v/>
      </c>
    </row>
    <row r="2349" customFormat="false" ht="15" hidden="false" customHeight="false" outlineLevel="0" collapsed="false">
      <c r="A2349" s="33"/>
      <c r="B2349" s="34"/>
      <c r="C2349" s="33"/>
      <c r="D2349" s="33"/>
      <c r="E2349" s="33"/>
      <c r="F2349" s="33"/>
      <c r="G2349" s="35"/>
      <c r="H2349" s="35"/>
      <c r="I2349" s="29" t="str">
        <f aca="false">IF(G2349="","",G2349-H2349)</f>
        <v/>
      </c>
      <c r="J2349" s="36"/>
      <c r="K2349" s="37"/>
      <c r="L2349" s="33"/>
      <c r="M2349" s="29" t="str">
        <f aca="false">IF(G2349="","",I2349*K2349)</f>
        <v/>
      </c>
      <c r="N2349" s="32" t="str">
        <f aca="false">IF(G2349="","",IF(F2349="","Diğer",F2349))</f>
        <v/>
      </c>
    </row>
    <row r="2350" customFormat="false" ht="15" hidden="false" customHeight="false" outlineLevel="0" collapsed="false">
      <c r="A2350" s="33"/>
      <c r="B2350" s="34"/>
      <c r="C2350" s="33"/>
      <c r="D2350" s="33"/>
      <c r="E2350" s="33"/>
      <c r="F2350" s="33"/>
      <c r="G2350" s="35"/>
      <c r="H2350" s="35"/>
      <c r="I2350" s="29" t="str">
        <f aca="false">IF(G2350="","",G2350-H2350)</f>
        <v/>
      </c>
      <c r="J2350" s="36"/>
      <c r="K2350" s="37"/>
      <c r="L2350" s="33"/>
      <c r="M2350" s="29" t="str">
        <f aca="false">IF(G2350="","",I2350*K2350)</f>
        <v/>
      </c>
      <c r="N2350" s="32" t="str">
        <f aca="false">IF(G2350="","",IF(F2350="","Diğer",F2350))</f>
        <v/>
      </c>
    </row>
    <row r="2351" customFormat="false" ht="15" hidden="false" customHeight="false" outlineLevel="0" collapsed="false">
      <c r="A2351" s="33"/>
      <c r="B2351" s="34"/>
      <c r="C2351" s="33"/>
      <c r="D2351" s="33"/>
      <c r="E2351" s="33"/>
      <c r="F2351" s="33"/>
      <c r="G2351" s="35"/>
      <c r="H2351" s="35"/>
      <c r="I2351" s="29" t="str">
        <f aca="false">IF(G2351="","",G2351-H2351)</f>
        <v/>
      </c>
      <c r="J2351" s="36"/>
      <c r="K2351" s="37"/>
      <c r="L2351" s="33"/>
      <c r="M2351" s="29" t="str">
        <f aca="false">IF(G2351="","",I2351*K2351)</f>
        <v/>
      </c>
      <c r="N2351" s="32" t="str">
        <f aca="false">IF(G2351="","",IF(F2351="","Diğer",F2351))</f>
        <v/>
      </c>
    </row>
    <row r="2352" customFormat="false" ht="15" hidden="false" customHeight="false" outlineLevel="0" collapsed="false">
      <c r="A2352" s="33"/>
      <c r="B2352" s="34"/>
      <c r="C2352" s="33"/>
      <c r="D2352" s="33"/>
      <c r="E2352" s="33"/>
      <c r="F2352" s="33"/>
      <c r="G2352" s="35"/>
      <c r="H2352" s="35"/>
      <c r="I2352" s="29" t="str">
        <f aca="false">IF(G2352="","",G2352-H2352)</f>
        <v/>
      </c>
      <c r="J2352" s="36"/>
      <c r="K2352" s="37"/>
      <c r="L2352" s="33"/>
      <c r="M2352" s="29" t="str">
        <f aca="false">IF(G2352="","",I2352*K2352)</f>
        <v/>
      </c>
      <c r="N2352" s="32" t="str">
        <f aca="false">IF(G2352="","",IF(F2352="","Diğer",F2352))</f>
        <v/>
      </c>
    </row>
    <row r="2353" customFormat="false" ht="15" hidden="false" customHeight="false" outlineLevel="0" collapsed="false">
      <c r="A2353" s="33"/>
      <c r="B2353" s="34"/>
      <c r="C2353" s="33"/>
      <c r="D2353" s="33"/>
      <c r="E2353" s="33"/>
      <c r="F2353" s="33"/>
      <c r="G2353" s="35"/>
      <c r="H2353" s="35"/>
      <c r="I2353" s="29" t="str">
        <f aca="false">IF(G2353="","",G2353-H2353)</f>
        <v/>
      </c>
      <c r="J2353" s="36"/>
      <c r="K2353" s="37"/>
      <c r="L2353" s="33"/>
      <c r="M2353" s="29" t="str">
        <f aca="false">IF(G2353="","",I2353*K2353)</f>
        <v/>
      </c>
      <c r="N2353" s="32" t="str">
        <f aca="false">IF(G2353="","",IF(F2353="","Diğer",F2353))</f>
        <v/>
      </c>
    </row>
    <row r="2354" customFormat="false" ht="15" hidden="false" customHeight="false" outlineLevel="0" collapsed="false">
      <c r="A2354" s="33"/>
      <c r="B2354" s="34"/>
      <c r="C2354" s="33"/>
      <c r="D2354" s="33"/>
      <c r="E2354" s="33"/>
      <c r="F2354" s="33"/>
      <c r="G2354" s="35"/>
      <c r="H2354" s="35"/>
      <c r="I2354" s="29" t="str">
        <f aca="false">IF(G2354="","",G2354-H2354)</f>
        <v/>
      </c>
      <c r="J2354" s="36"/>
      <c r="K2354" s="37"/>
      <c r="L2354" s="33"/>
      <c r="M2354" s="29" t="str">
        <f aca="false">IF(G2354="","",I2354*K2354)</f>
        <v/>
      </c>
      <c r="N2354" s="32" t="str">
        <f aca="false">IF(G2354="","",IF(F2354="","Diğer",F2354))</f>
        <v/>
      </c>
    </row>
    <row r="2355" customFormat="false" ht="15" hidden="false" customHeight="false" outlineLevel="0" collapsed="false">
      <c r="A2355" s="33"/>
      <c r="B2355" s="34"/>
      <c r="C2355" s="33"/>
      <c r="D2355" s="33"/>
      <c r="E2355" s="33"/>
      <c r="F2355" s="33"/>
      <c r="G2355" s="35"/>
      <c r="H2355" s="35"/>
      <c r="I2355" s="29" t="str">
        <f aca="false">IF(G2355="","",G2355-H2355)</f>
        <v/>
      </c>
      <c r="J2355" s="36"/>
      <c r="K2355" s="37"/>
      <c r="L2355" s="33"/>
      <c r="M2355" s="29" t="str">
        <f aca="false">IF(G2355="","",I2355*K2355)</f>
        <v/>
      </c>
      <c r="N2355" s="32" t="str">
        <f aca="false">IF(G2355="","",IF(F2355="","Diğer",F2355))</f>
        <v/>
      </c>
    </row>
    <row r="2356" customFormat="false" ht="15" hidden="false" customHeight="false" outlineLevel="0" collapsed="false">
      <c r="A2356" s="33"/>
      <c r="B2356" s="34"/>
      <c r="C2356" s="33"/>
      <c r="D2356" s="33"/>
      <c r="E2356" s="33"/>
      <c r="F2356" s="33"/>
      <c r="G2356" s="35"/>
      <c r="H2356" s="35"/>
      <c r="I2356" s="29" t="str">
        <f aca="false">IF(G2356="","",G2356-H2356)</f>
        <v/>
      </c>
      <c r="J2356" s="36"/>
      <c r="K2356" s="37"/>
      <c r="L2356" s="33"/>
      <c r="M2356" s="29" t="str">
        <f aca="false">IF(G2356="","",I2356*K2356)</f>
        <v/>
      </c>
      <c r="N2356" s="32" t="str">
        <f aca="false">IF(G2356="","",IF(F2356="","Diğer",F2356))</f>
        <v/>
      </c>
    </row>
    <row r="2357" customFormat="false" ht="15" hidden="false" customHeight="false" outlineLevel="0" collapsed="false">
      <c r="A2357" s="33"/>
      <c r="B2357" s="34"/>
      <c r="C2357" s="33"/>
      <c r="D2357" s="33"/>
      <c r="E2357" s="33"/>
      <c r="F2357" s="33"/>
      <c r="G2357" s="35"/>
      <c r="H2357" s="35"/>
      <c r="I2357" s="29" t="str">
        <f aca="false">IF(G2357="","",G2357-H2357)</f>
        <v/>
      </c>
      <c r="J2357" s="36"/>
      <c r="K2357" s="37"/>
      <c r="L2357" s="33"/>
      <c r="M2357" s="29" t="str">
        <f aca="false">IF(G2357="","",I2357*K2357)</f>
        <v/>
      </c>
      <c r="N2357" s="32" t="str">
        <f aca="false">IF(G2357="","",IF(F2357="","Diğer",F2357))</f>
        <v/>
      </c>
    </row>
    <row r="2358" customFormat="false" ht="15" hidden="false" customHeight="false" outlineLevel="0" collapsed="false">
      <c r="A2358" s="33"/>
      <c r="B2358" s="34"/>
      <c r="C2358" s="33"/>
      <c r="D2358" s="33"/>
      <c r="E2358" s="33"/>
      <c r="F2358" s="33"/>
      <c r="G2358" s="35"/>
      <c r="H2358" s="35"/>
      <c r="I2358" s="29" t="str">
        <f aca="false">IF(G2358="","",G2358-H2358)</f>
        <v/>
      </c>
      <c r="J2358" s="36"/>
      <c r="K2358" s="37"/>
      <c r="L2358" s="33"/>
      <c r="M2358" s="29" t="str">
        <f aca="false">IF(G2358="","",I2358*K2358)</f>
        <v/>
      </c>
      <c r="N2358" s="32" t="str">
        <f aca="false">IF(G2358="","",IF(F2358="","Diğer",F2358))</f>
        <v/>
      </c>
    </row>
    <row r="2359" customFormat="false" ht="15" hidden="false" customHeight="false" outlineLevel="0" collapsed="false">
      <c r="A2359" s="33"/>
      <c r="B2359" s="34"/>
      <c r="C2359" s="33"/>
      <c r="D2359" s="33"/>
      <c r="E2359" s="33"/>
      <c r="F2359" s="33"/>
      <c r="G2359" s="35"/>
      <c r="H2359" s="35"/>
      <c r="I2359" s="29" t="str">
        <f aca="false">IF(G2359="","",G2359-H2359)</f>
        <v/>
      </c>
      <c r="J2359" s="36"/>
      <c r="K2359" s="37"/>
      <c r="L2359" s="33"/>
      <c r="M2359" s="29" t="str">
        <f aca="false">IF(G2359="","",I2359*K2359)</f>
        <v/>
      </c>
      <c r="N2359" s="32" t="str">
        <f aca="false">IF(G2359="","",IF(F2359="","Diğer",F2359))</f>
        <v/>
      </c>
    </row>
    <row r="2360" customFormat="false" ht="15" hidden="false" customHeight="false" outlineLevel="0" collapsed="false">
      <c r="A2360" s="33"/>
      <c r="B2360" s="34"/>
      <c r="C2360" s="33"/>
      <c r="D2360" s="33"/>
      <c r="E2360" s="33"/>
      <c r="F2360" s="33"/>
      <c r="G2360" s="35"/>
      <c r="H2360" s="35"/>
      <c r="I2360" s="29" t="str">
        <f aca="false">IF(G2360="","",G2360-H2360)</f>
        <v/>
      </c>
      <c r="J2360" s="36"/>
      <c r="K2360" s="37"/>
      <c r="L2360" s="33"/>
      <c r="M2360" s="29" t="str">
        <f aca="false">IF(G2360="","",I2360*K2360)</f>
        <v/>
      </c>
      <c r="N2360" s="32" t="str">
        <f aca="false">IF(G2360="","",IF(F2360="","Diğer",F2360))</f>
        <v/>
      </c>
    </row>
    <row r="2361" customFormat="false" ht="15" hidden="false" customHeight="false" outlineLevel="0" collapsed="false">
      <c r="A2361" s="33"/>
      <c r="B2361" s="34"/>
      <c r="C2361" s="33"/>
      <c r="D2361" s="33"/>
      <c r="E2361" s="33"/>
      <c r="F2361" s="33"/>
      <c r="G2361" s="35"/>
      <c r="H2361" s="35"/>
      <c r="I2361" s="29" t="str">
        <f aca="false">IF(G2361="","",G2361-H2361)</f>
        <v/>
      </c>
      <c r="J2361" s="36"/>
      <c r="K2361" s="37"/>
      <c r="L2361" s="33"/>
      <c r="M2361" s="29" t="str">
        <f aca="false">IF(G2361="","",I2361*K2361)</f>
        <v/>
      </c>
      <c r="N2361" s="32" t="str">
        <f aca="false">IF(G2361="","",IF(F2361="","Diğer",F2361))</f>
        <v/>
      </c>
    </row>
    <row r="2362" customFormat="false" ht="15" hidden="false" customHeight="false" outlineLevel="0" collapsed="false">
      <c r="A2362" s="33"/>
      <c r="B2362" s="34"/>
      <c r="C2362" s="33"/>
      <c r="D2362" s="33"/>
      <c r="E2362" s="33"/>
      <c r="F2362" s="33"/>
      <c r="G2362" s="35"/>
      <c r="H2362" s="35"/>
      <c r="I2362" s="29" t="str">
        <f aca="false">IF(G2362="","",G2362-H2362)</f>
        <v/>
      </c>
      <c r="J2362" s="36"/>
      <c r="K2362" s="37"/>
      <c r="L2362" s="33"/>
      <c r="M2362" s="29" t="str">
        <f aca="false">IF(G2362="","",I2362*K2362)</f>
        <v/>
      </c>
      <c r="N2362" s="32" t="str">
        <f aca="false">IF(G2362="","",IF(F2362="","Diğer",F2362))</f>
        <v/>
      </c>
    </row>
    <row r="2363" customFormat="false" ht="15" hidden="false" customHeight="false" outlineLevel="0" collapsed="false">
      <c r="A2363" s="33"/>
      <c r="B2363" s="34"/>
      <c r="C2363" s="33"/>
      <c r="D2363" s="33"/>
      <c r="E2363" s="33"/>
      <c r="F2363" s="33"/>
      <c r="G2363" s="35"/>
      <c r="H2363" s="35"/>
      <c r="I2363" s="29" t="str">
        <f aca="false">IF(G2363="","",G2363-H2363)</f>
        <v/>
      </c>
      <c r="J2363" s="36"/>
      <c r="K2363" s="37"/>
      <c r="L2363" s="33"/>
      <c r="M2363" s="29" t="str">
        <f aca="false">IF(G2363="","",I2363*K2363)</f>
        <v/>
      </c>
      <c r="N2363" s="32" t="str">
        <f aca="false">IF(G2363="","",IF(F2363="","Diğer",F2363))</f>
        <v/>
      </c>
    </row>
    <row r="2364" customFormat="false" ht="15" hidden="false" customHeight="false" outlineLevel="0" collapsed="false">
      <c r="A2364" s="33"/>
      <c r="B2364" s="34"/>
      <c r="C2364" s="33"/>
      <c r="D2364" s="33"/>
      <c r="E2364" s="33"/>
      <c r="F2364" s="33"/>
      <c r="G2364" s="35"/>
      <c r="H2364" s="35"/>
      <c r="I2364" s="29" t="str">
        <f aca="false">IF(G2364="","",G2364-H2364)</f>
        <v/>
      </c>
      <c r="J2364" s="36"/>
      <c r="K2364" s="37"/>
      <c r="L2364" s="33"/>
      <c r="M2364" s="29" t="str">
        <f aca="false">IF(G2364="","",I2364*K2364)</f>
        <v/>
      </c>
      <c r="N2364" s="32" t="str">
        <f aca="false">IF(G2364="","",IF(F2364="","Diğer",F2364))</f>
        <v/>
      </c>
    </row>
    <row r="2365" customFormat="false" ht="15" hidden="false" customHeight="false" outlineLevel="0" collapsed="false">
      <c r="A2365" s="33"/>
      <c r="B2365" s="34"/>
      <c r="C2365" s="33"/>
      <c r="D2365" s="33"/>
      <c r="E2365" s="33"/>
      <c r="F2365" s="33"/>
      <c r="G2365" s="35"/>
      <c r="H2365" s="35"/>
      <c r="I2365" s="29" t="str">
        <f aca="false">IF(G2365="","",G2365-H2365)</f>
        <v/>
      </c>
      <c r="J2365" s="36"/>
      <c r="K2365" s="37"/>
      <c r="L2365" s="33"/>
      <c r="M2365" s="29" t="str">
        <f aca="false">IF(G2365="","",I2365*K2365)</f>
        <v/>
      </c>
      <c r="N2365" s="32" t="str">
        <f aca="false">IF(G2365="","",IF(F2365="","Diğer",F2365))</f>
        <v/>
      </c>
    </row>
    <row r="2366" customFormat="false" ht="15" hidden="false" customHeight="false" outlineLevel="0" collapsed="false">
      <c r="A2366" s="33"/>
      <c r="B2366" s="34"/>
      <c r="C2366" s="33"/>
      <c r="D2366" s="33"/>
      <c r="E2366" s="33"/>
      <c r="F2366" s="33"/>
      <c r="G2366" s="35"/>
      <c r="H2366" s="35"/>
      <c r="I2366" s="29" t="str">
        <f aca="false">IF(G2366="","",G2366-H2366)</f>
        <v/>
      </c>
      <c r="J2366" s="36"/>
      <c r="K2366" s="37"/>
      <c r="L2366" s="33"/>
      <c r="M2366" s="29" t="str">
        <f aca="false">IF(G2366="","",I2366*K2366)</f>
        <v/>
      </c>
      <c r="N2366" s="32" t="str">
        <f aca="false">IF(G2366="","",IF(F2366="","Diğer",F2366))</f>
        <v/>
      </c>
    </row>
    <row r="2367" customFormat="false" ht="15" hidden="false" customHeight="false" outlineLevel="0" collapsed="false">
      <c r="A2367" s="33"/>
      <c r="B2367" s="34"/>
      <c r="C2367" s="33"/>
      <c r="D2367" s="33"/>
      <c r="E2367" s="33"/>
      <c r="F2367" s="33"/>
      <c r="G2367" s="35"/>
      <c r="H2367" s="35"/>
      <c r="I2367" s="29" t="str">
        <f aca="false">IF(G2367="","",G2367-H2367)</f>
        <v/>
      </c>
      <c r="J2367" s="36"/>
      <c r="K2367" s="37"/>
      <c r="L2367" s="33"/>
      <c r="M2367" s="29" t="str">
        <f aca="false">IF(G2367="","",I2367*K2367)</f>
        <v/>
      </c>
      <c r="N2367" s="32" t="str">
        <f aca="false">IF(G2367="","",IF(F2367="","Diğer",F2367))</f>
        <v/>
      </c>
    </row>
    <row r="2368" customFormat="false" ht="15" hidden="false" customHeight="false" outlineLevel="0" collapsed="false">
      <c r="A2368" s="33"/>
      <c r="B2368" s="34"/>
      <c r="C2368" s="33"/>
      <c r="D2368" s="33"/>
      <c r="E2368" s="33"/>
      <c r="F2368" s="33"/>
      <c r="G2368" s="35"/>
      <c r="H2368" s="35"/>
      <c r="I2368" s="29" t="str">
        <f aca="false">IF(G2368="","",G2368-H2368)</f>
        <v/>
      </c>
      <c r="J2368" s="36"/>
      <c r="K2368" s="37"/>
      <c r="L2368" s="33"/>
      <c r="M2368" s="29" t="str">
        <f aca="false">IF(G2368="","",I2368*K2368)</f>
        <v/>
      </c>
      <c r="N2368" s="32" t="str">
        <f aca="false">IF(G2368="","",IF(F2368="","Diğer",F2368))</f>
        <v/>
      </c>
    </row>
    <row r="2369" customFormat="false" ht="15" hidden="false" customHeight="false" outlineLevel="0" collapsed="false">
      <c r="A2369" s="33"/>
      <c r="B2369" s="34"/>
      <c r="C2369" s="33"/>
      <c r="D2369" s="33"/>
      <c r="E2369" s="33"/>
      <c r="F2369" s="33"/>
      <c r="G2369" s="35"/>
      <c r="H2369" s="35"/>
      <c r="I2369" s="29" t="str">
        <f aca="false">IF(G2369="","",G2369-H2369)</f>
        <v/>
      </c>
      <c r="J2369" s="36"/>
      <c r="K2369" s="37"/>
      <c r="L2369" s="33"/>
      <c r="M2369" s="29" t="str">
        <f aca="false">IF(G2369="","",I2369*K2369)</f>
        <v/>
      </c>
      <c r="N2369" s="32" t="str">
        <f aca="false">IF(G2369="","",IF(F2369="","Diğer",F2369))</f>
        <v/>
      </c>
    </row>
    <row r="2370" customFormat="false" ht="15" hidden="false" customHeight="false" outlineLevel="0" collapsed="false">
      <c r="A2370" s="33"/>
      <c r="B2370" s="34"/>
      <c r="C2370" s="33"/>
      <c r="D2370" s="33"/>
      <c r="E2370" s="33"/>
      <c r="F2370" s="33"/>
      <c r="G2370" s="35"/>
      <c r="H2370" s="35"/>
      <c r="I2370" s="29" t="str">
        <f aca="false">IF(G2370="","",G2370-H2370)</f>
        <v/>
      </c>
      <c r="J2370" s="36"/>
      <c r="K2370" s="37"/>
      <c r="L2370" s="33"/>
      <c r="M2370" s="29" t="str">
        <f aca="false">IF(G2370="","",I2370*K2370)</f>
        <v/>
      </c>
      <c r="N2370" s="32" t="str">
        <f aca="false">IF(G2370="","",IF(F2370="","Diğer",F2370))</f>
        <v/>
      </c>
    </row>
    <row r="2371" customFormat="false" ht="15" hidden="false" customHeight="false" outlineLevel="0" collapsed="false">
      <c r="A2371" s="33"/>
      <c r="B2371" s="34"/>
      <c r="C2371" s="33"/>
      <c r="D2371" s="33"/>
      <c r="E2371" s="33"/>
      <c r="F2371" s="33"/>
      <c r="G2371" s="35"/>
      <c r="H2371" s="35"/>
      <c r="I2371" s="29" t="str">
        <f aca="false">IF(G2371="","",G2371-H2371)</f>
        <v/>
      </c>
      <c r="J2371" s="36"/>
      <c r="K2371" s="37"/>
      <c r="L2371" s="33"/>
      <c r="M2371" s="29" t="str">
        <f aca="false">IF(G2371="","",I2371*K2371)</f>
        <v/>
      </c>
      <c r="N2371" s="32" t="str">
        <f aca="false">IF(G2371="","",IF(F2371="","Diğer",F2371))</f>
        <v/>
      </c>
    </row>
    <row r="2372" customFormat="false" ht="15" hidden="false" customHeight="false" outlineLevel="0" collapsed="false">
      <c r="A2372" s="33"/>
      <c r="B2372" s="34"/>
      <c r="C2372" s="33"/>
      <c r="D2372" s="33"/>
      <c r="E2372" s="33"/>
      <c r="F2372" s="33"/>
      <c r="G2372" s="35"/>
      <c r="H2372" s="35"/>
      <c r="I2372" s="29" t="str">
        <f aca="false">IF(G2372="","",G2372-H2372)</f>
        <v/>
      </c>
      <c r="J2372" s="36"/>
      <c r="K2372" s="37"/>
      <c r="L2372" s="33"/>
      <c r="M2372" s="29" t="str">
        <f aca="false">IF(G2372="","",I2372*K2372)</f>
        <v/>
      </c>
      <c r="N2372" s="32" t="str">
        <f aca="false">IF(G2372="","",IF(F2372="","Diğer",F2372))</f>
        <v/>
      </c>
    </row>
    <row r="2373" customFormat="false" ht="15" hidden="false" customHeight="false" outlineLevel="0" collapsed="false">
      <c r="A2373" s="33"/>
      <c r="B2373" s="34"/>
      <c r="C2373" s="33"/>
      <c r="D2373" s="33"/>
      <c r="E2373" s="33"/>
      <c r="F2373" s="33"/>
      <c r="G2373" s="35"/>
      <c r="H2373" s="35"/>
      <c r="I2373" s="29" t="str">
        <f aca="false">IF(G2373="","",G2373-H2373)</f>
        <v/>
      </c>
      <c r="J2373" s="36"/>
      <c r="K2373" s="37"/>
      <c r="L2373" s="33"/>
      <c r="M2373" s="29" t="str">
        <f aca="false">IF(G2373="","",I2373*K2373)</f>
        <v/>
      </c>
      <c r="N2373" s="32" t="str">
        <f aca="false">IF(G2373="","",IF(F2373="","Diğer",F2373))</f>
        <v/>
      </c>
    </row>
    <row r="2374" customFormat="false" ht="15" hidden="false" customHeight="false" outlineLevel="0" collapsed="false">
      <c r="A2374" s="33"/>
      <c r="B2374" s="34"/>
      <c r="C2374" s="33"/>
      <c r="D2374" s="33"/>
      <c r="E2374" s="33"/>
      <c r="F2374" s="33"/>
      <c r="G2374" s="35"/>
      <c r="H2374" s="35"/>
      <c r="I2374" s="29" t="str">
        <f aca="false">IF(G2374="","",G2374-H2374)</f>
        <v/>
      </c>
      <c r="J2374" s="36"/>
      <c r="K2374" s="37"/>
      <c r="L2374" s="33"/>
      <c r="M2374" s="29" t="str">
        <f aca="false">IF(G2374="","",I2374*K2374)</f>
        <v/>
      </c>
      <c r="N2374" s="32" t="str">
        <f aca="false">IF(G2374="","",IF(F2374="","Diğer",F2374))</f>
        <v/>
      </c>
    </row>
    <row r="2375" customFormat="false" ht="15" hidden="false" customHeight="false" outlineLevel="0" collapsed="false">
      <c r="A2375" s="33"/>
      <c r="B2375" s="34"/>
      <c r="C2375" s="33"/>
      <c r="D2375" s="33"/>
      <c r="E2375" s="33"/>
      <c r="F2375" s="33"/>
      <c r="G2375" s="35"/>
      <c r="H2375" s="35"/>
      <c r="I2375" s="29" t="str">
        <f aca="false">IF(G2375="","",G2375-H2375)</f>
        <v/>
      </c>
      <c r="J2375" s="36"/>
      <c r="K2375" s="37"/>
      <c r="L2375" s="33"/>
      <c r="M2375" s="29" t="str">
        <f aca="false">IF(G2375="","",I2375*K2375)</f>
        <v/>
      </c>
      <c r="N2375" s="32" t="str">
        <f aca="false">IF(G2375="","",IF(F2375="","Diğer",F2375))</f>
        <v/>
      </c>
    </row>
    <row r="2376" customFormat="false" ht="15" hidden="false" customHeight="false" outlineLevel="0" collapsed="false">
      <c r="A2376" s="33"/>
      <c r="B2376" s="34"/>
      <c r="C2376" s="33"/>
      <c r="D2376" s="33"/>
      <c r="E2376" s="33"/>
      <c r="F2376" s="33"/>
      <c r="G2376" s="35"/>
      <c r="H2376" s="35"/>
      <c r="I2376" s="29" t="str">
        <f aca="false">IF(G2376="","",G2376-H2376)</f>
        <v/>
      </c>
      <c r="J2376" s="36"/>
      <c r="K2376" s="37"/>
      <c r="L2376" s="33"/>
      <c r="M2376" s="29" t="str">
        <f aca="false">IF(G2376="","",I2376*K2376)</f>
        <v/>
      </c>
      <c r="N2376" s="32" t="str">
        <f aca="false">IF(G2376="","",IF(F2376="","Diğer",F2376))</f>
        <v/>
      </c>
    </row>
    <row r="2377" customFormat="false" ht="15" hidden="false" customHeight="false" outlineLevel="0" collapsed="false">
      <c r="A2377" s="33"/>
      <c r="B2377" s="34"/>
      <c r="C2377" s="33"/>
      <c r="D2377" s="33"/>
      <c r="E2377" s="33"/>
      <c r="F2377" s="33"/>
      <c r="G2377" s="35"/>
      <c r="H2377" s="35"/>
      <c r="I2377" s="29" t="str">
        <f aca="false">IF(G2377="","",G2377-H2377)</f>
        <v/>
      </c>
      <c r="J2377" s="36"/>
      <c r="K2377" s="37"/>
      <c r="L2377" s="33"/>
      <c r="M2377" s="29" t="str">
        <f aca="false">IF(G2377="","",I2377*K2377)</f>
        <v/>
      </c>
      <c r="N2377" s="32" t="str">
        <f aca="false">IF(G2377="","",IF(F2377="","Diğer",F2377))</f>
        <v/>
      </c>
    </row>
    <row r="2378" customFormat="false" ht="15" hidden="false" customHeight="false" outlineLevel="0" collapsed="false">
      <c r="A2378" s="33"/>
      <c r="B2378" s="34"/>
      <c r="C2378" s="33"/>
      <c r="D2378" s="33"/>
      <c r="E2378" s="33"/>
      <c r="F2378" s="33"/>
      <c r="G2378" s="35"/>
      <c r="H2378" s="35"/>
      <c r="I2378" s="29" t="str">
        <f aca="false">IF(G2378="","",G2378-H2378)</f>
        <v/>
      </c>
      <c r="J2378" s="36"/>
      <c r="K2378" s="37"/>
      <c r="L2378" s="33"/>
      <c r="M2378" s="29" t="str">
        <f aca="false">IF(G2378="","",I2378*K2378)</f>
        <v/>
      </c>
      <c r="N2378" s="32" t="str">
        <f aca="false">IF(G2378="","",IF(F2378="","Diğer",F2378))</f>
        <v/>
      </c>
    </row>
    <row r="2379" customFormat="false" ht="15" hidden="false" customHeight="false" outlineLevel="0" collapsed="false">
      <c r="A2379" s="33"/>
      <c r="B2379" s="34"/>
      <c r="C2379" s="33"/>
      <c r="D2379" s="33"/>
      <c r="E2379" s="33"/>
      <c r="F2379" s="33"/>
      <c r="G2379" s="35"/>
      <c r="H2379" s="35"/>
      <c r="I2379" s="29" t="str">
        <f aca="false">IF(G2379="","",G2379-H2379)</f>
        <v/>
      </c>
      <c r="J2379" s="36"/>
      <c r="K2379" s="37"/>
      <c r="L2379" s="33"/>
      <c r="M2379" s="29" t="str">
        <f aca="false">IF(G2379="","",I2379*K2379)</f>
        <v/>
      </c>
      <c r="N2379" s="32" t="str">
        <f aca="false">IF(G2379="","",IF(F2379="","Diğer",F2379))</f>
        <v/>
      </c>
    </row>
    <row r="2380" customFormat="false" ht="15" hidden="false" customHeight="false" outlineLevel="0" collapsed="false">
      <c r="A2380" s="33"/>
      <c r="B2380" s="34"/>
      <c r="C2380" s="33"/>
      <c r="D2380" s="33"/>
      <c r="E2380" s="33"/>
      <c r="F2380" s="33"/>
      <c r="G2380" s="35"/>
      <c r="H2380" s="35"/>
      <c r="I2380" s="29" t="str">
        <f aca="false">IF(G2380="","",G2380-H2380)</f>
        <v/>
      </c>
      <c r="J2380" s="36"/>
      <c r="K2380" s="37"/>
      <c r="L2380" s="33"/>
      <c r="M2380" s="29" t="str">
        <f aca="false">IF(G2380="","",I2380*K2380)</f>
        <v/>
      </c>
      <c r="N2380" s="32" t="str">
        <f aca="false">IF(G2380="","",IF(F2380="","Diğer",F2380))</f>
        <v/>
      </c>
    </row>
    <row r="2381" customFormat="false" ht="15" hidden="false" customHeight="false" outlineLevel="0" collapsed="false">
      <c r="A2381" s="33"/>
      <c r="B2381" s="34"/>
      <c r="C2381" s="33"/>
      <c r="D2381" s="33"/>
      <c r="E2381" s="33"/>
      <c r="F2381" s="33"/>
      <c r="G2381" s="35"/>
      <c r="H2381" s="35"/>
      <c r="I2381" s="29" t="str">
        <f aca="false">IF(G2381="","",G2381-H2381)</f>
        <v/>
      </c>
      <c r="J2381" s="36"/>
      <c r="K2381" s="37"/>
      <c r="L2381" s="33"/>
      <c r="M2381" s="29" t="str">
        <f aca="false">IF(G2381="","",I2381*K2381)</f>
        <v/>
      </c>
      <c r="N2381" s="32" t="str">
        <f aca="false">IF(G2381="","",IF(F2381="","Diğer",F2381))</f>
        <v/>
      </c>
    </row>
    <row r="2382" customFormat="false" ht="15" hidden="false" customHeight="false" outlineLevel="0" collapsed="false">
      <c r="A2382" s="33"/>
      <c r="B2382" s="34"/>
      <c r="C2382" s="33"/>
      <c r="D2382" s="33"/>
      <c r="E2382" s="33"/>
      <c r="F2382" s="33"/>
      <c r="G2382" s="35"/>
      <c r="H2382" s="35"/>
      <c r="I2382" s="29" t="str">
        <f aca="false">IF(G2382="","",G2382-H2382)</f>
        <v/>
      </c>
      <c r="J2382" s="36"/>
      <c r="K2382" s="37"/>
      <c r="L2382" s="33"/>
      <c r="M2382" s="29" t="str">
        <f aca="false">IF(G2382="","",I2382*K2382)</f>
        <v/>
      </c>
      <c r="N2382" s="32" t="str">
        <f aca="false">IF(G2382="","",IF(F2382="","Diğer",F2382))</f>
        <v/>
      </c>
    </row>
    <row r="2383" customFormat="false" ht="15" hidden="false" customHeight="false" outlineLevel="0" collapsed="false">
      <c r="A2383" s="33"/>
      <c r="B2383" s="34"/>
      <c r="C2383" s="33"/>
      <c r="D2383" s="33"/>
      <c r="E2383" s="33"/>
      <c r="F2383" s="33"/>
      <c r="G2383" s="35"/>
      <c r="H2383" s="35"/>
      <c r="I2383" s="29" t="str">
        <f aca="false">IF(G2383="","",G2383-H2383)</f>
        <v/>
      </c>
      <c r="J2383" s="36"/>
      <c r="K2383" s="37"/>
      <c r="L2383" s="33"/>
      <c r="M2383" s="29" t="str">
        <f aca="false">IF(G2383="","",I2383*K2383)</f>
        <v/>
      </c>
      <c r="N2383" s="32" t="str">
        <f aca="false">IF(G2383="","",IF(F2383="","Diğer",F2383))</f>
        <v/>
      </c>
    </row>
    <row r="2384" customFormat="false" ht="15" hidden="false" customHeight="false" outlineLevel="0" collapsed="false">
      <c r="A2384" s="33"/>
      <c r="B2384" s="34"/>
      <c r="C2384" s="33"/>
      <c r="D2384" s="33"/>
      <c r="E2384" s="33"/>
      <c r="F2384" s="33"/>
      <c r="G2384" s="35"/>
      <c r="H2384" s="35"/>
      <c r="I2384" s="29" t="str">
        <f aca="false">IF(G2384="","",G2384-H2384)</f>
        <v/>
      </c>
      <c r="J2384" s="36"/>
      <c r="K2384" s="37"/>
      <c r="L2384" s="33"/>
      <c r="M2384" s="29" t="str">
        <f aca="false">IF(G2384="","",I2384*K2384)</f>
        <v/>
      </c>
      <c r="N2384" s="32" t="str">
        <f aca="false">IF(G2384="","",IF(F2384="","Diğer",F2384))</f>
        <v/>
      </c>
    </row>
    <row r="2385" customFormat="false" ht="15" hidden="false" customHeight="false" outlineLevel="0" collapsed="false">
      <c r="A2385" s="33"/>
      <c r="B2385" s="34"/>
      <c r="C2385" s="33"/>
      <c r="D2385" s="33"/>
      <c r="E2385" s="33"/>
      <c r="F2385" s="33"/>
      <c r="G2385" s="35"/>
      <c r="H2385" s="35"/>
      <c r="I2385" s="29" t="str">
        <f aca="false">IF(G2385="","",G2385-H2385)</f>
        <v/>
      </c>
      <c r="J2385" s="36"/>
      <c r="K2385" s="37"/>
      <c r="L2385" s="33"/>
      <c r="M2385" s="29" t="str">
        <f aca="false">IF(G2385="","",I2385*K2385)</f>
        <v/>
      </c>
      <c r="N2385" s="32" t="str">
        <f aca="false">IF(G2385="","",IF(F2385="","Diğer",F2385))</f>
        <v/>
      </c>
    </row>
    <row r="2386" customFormat="false" ht="15" hidden="false" customHeight="false" outlineLevel="0" collapsed="false">
      <c r="A2386" s="33"/>
      <c r="B2386" s="34"/>
      <c r="C2386" s="33"/>
      <c r="D2386" s="33"/>
      <c r="E2386" s="33"/>
      <c r="F2386" s="33"/>
      <c r="G2386" s="35"/>
      <c r="H2386" s="35"/>
      <c r="I2386" s="29" t="str">
        <f aca="false">IF(G2386="","",G2386-H2386)</f>
        <v/>
      </c>
      <c r="J2386" s="36"/>
      <c r="K2386" s="37"/>
      <c r="L2386" s="33"/>
      <c r="M2386" s="29" t="str">
        <f aca="false">IF(G2386="","",I2386*K2386)</f>
        <v/>
      </c>
      <c r="N2386" s="32" t="str">
        <f aca="false">IF(G2386="","",IF(F2386="","Diğer",F2386))</f>
        <v/>
      </c>
    </row>
    <row r="2387" customFormat="false" ht="15" hidden="false" customHeight="false" outlineLevel="0" collapsed="false">
      <c r="A2387" s="33"/>
      <c r="B2387" s="34"/>
      <c r="C2387" s="33"/>
      <c r="D2387" s="33"/>
      <c r="E2387" s="33"/>
      <c r="F2387" s="33"/>
      <c r="G2387" s="35"/>
      <c r="H2387" s="35"/>
      <c r="I2387" s="29" t="str">
        <f aca="false">IF(G2387="","",G2387-H2387)</f>
        <v/>
      </c>
      <c r="J2387" s="36"/>
      <c r="K2387" s="37"/>
      <c r="L2387" s="33"/>
      <c r="M2387" s="29" t="str">
        <f aca="false">IF(G2387="","",I2387*K2387)</f>
        <v/>
      </c>
      <c r="N2387" s="32" t="str">
        <f aca="false">IF(G2387="","",IF(F2387="","Diğer",F2387))</f>
        <v/>
      </c>
    </row>
    <row r="2388" customFormat="false" ht="15" hidden="false" customHeight="false" outlineLevel="0" collapsed="false">
      <c r="A2388" s="33"/>
      <c r="B2388" s="34"/>
      <c r="C2388" s="33"/>
      <c r="D2388" s="33"/>
      <c r="E2388" s="33"/>
      <c r="F2388" s="33"/>
      <c r="G2388" s="35"/>
      <c r="H2388" s="35"/>
      <c r="I2388" s="29" t="str">
        <f aca="false">IF(G2388="","",G2388-H2388)</f>
        <v/>
      </c>
      <c r="J2388" s="36"/>
      <c r="K2388" s="37"/>
      <c r="L2388" s="33"/>
      <c r="M2388" s="29" t="str">
        <f aca="false">IF(G2388="","",I2388*K2388)</f>
        <v/>
      </c>
      <c r="N2388" s="32" t="str">
        <f aca="false">IF(G2388="","",IF(F2388="","Diğer",F2388))</f>
        <v/>
      </c>
    </row>
    <row r="2389" customFormat="false" ht="15" hidden="false" customHeight="false" outlineLevel="0" collapsed="false">
      <c r="A2389" s="33"/>
      <c r="B2389" s="34"/>
      <c r="C2389" s="33"/>
      <c r="D2389" s="33"/>
      <c r="E2389" s="33"/>
      <c r="F2389" s="33"/>
      <c r="G2389" s="35"/>
      <c r="H2389" s="35"/>
      <c r="I2389" s="29" t="str">
        <f aca="false">IF(G2389="","",G2389-H2389)</f>
        <v/>
      </c>
      <c r="J2389" s="36"/>
      <c r="K2389" s="37"/>
      <c r="L2389" s="33"/>
      <c r="M2389" s="29" t="str">
        <f aca="false">IF(G2389="","",I2389*K2389)</f>
        <v/>
      </c>
      <c r="N2389" s="32" t="str">
        <f aca="false">IF(G2389="","",IF(F2389="","Diğer",F2389))</f>
        <v/>
      </c>
    </row>
    <row r="2390" customFormat="false" ht="15" hidden="false" customHeight="false" outlineLevel="0" collapsed="false">
      <c r="A2390" s="33"/>
      <c r="B2390" s="34"/>
      <c r="C2390" s="33"/>
      <c r="D2390" s="33"/>
      <c r="E2390" s="33"/>
      <c r="F2390" s="33"/>
      <c r="G2390" s="35"/>
      <c r="H2390" s="35"/>
      <c r="I2390" s="29" t="str">
        <f aca="false">IF(G2390="","",G2390-H2390)</f>
        <v/>
      </c>
      <c r="J2390" s="36"/>
      <c r="K2390" s="37"/>
      <c r="L2390" s="33"/>
      <c r="M2390" s="29" t="str">
        <f aca="false">IF(G2390="","",I2390*K2390)</f>
        <v/>
      </c>
      <c r="N2390" s="32" t="str">
        <f aca="false">IF(G2390="","",IF(F2390="","Diğer",F2390))</f>
        <v/>
      </c>
    </row>
    <row r="2391" customFormat="false" ht="15" hidden="false" customHeight="false" outlineLevel="0" collapsed="false">
      <c r="A2391" s="33"/>
      <c r="B2391" s="34"/>
      <c r="C2391" s="33"/>
      <c r="D2391" s="33"/>
      <c r="E2391" s="33"/>
      <c r="F2391" s="33"/>
      <c r="G2391" s="35"/>
      <c r="H2391" s="35"/>
      <c r="I2391" s="29" t="str">
        <f aca="false">IF(G2391="","",G2391-H2391)</f>
        <v/>
      </c>
      <c r="J2391" s="36"/>
      <c r="K2391" s="37"/>
      <c r="L2391" s="33"/>
      <c r="M2391" s="29" t="str">
        <f aca="false">IF(G2391="","",I2391*K2391)</f>
        <v/>
      </c>
      <c r="N2391" s="32" t="str">
        <f aca="false">IF(G2391="","",IF(F2391="","Diğer",F2391))</f>
        <v/>
      </c>
    </row>
    <row r="2392" customFormat="false" ht="15" hidden="false" customHeight="false" outlineLevel="0" collapsed="false">
      <c r="A2392" s="33"/>
      <c r="B2392" s="34"/>
      <c r="C2392" s="33"/>
      <c r="D2392" s="33"/>
      <c r="E2392" s="33"/>
      <c r="F2392" s="33"/>
      <c r="G2392" s="35"/>
      <c r="H2392" s="35"/>
      <c r="I2392" s="29" t="str">
        <f aca="false">IF(G2392="","",G2392-H2392)</f>
        <v/>
      </c>
      <c r="J2392" s="36"/>
      <c r="K2392" s="37"/>
      <c r="L2392" s="33"/>
      <c r="M2392" s="29" t="str">
        <f aca="false">IF(G2392="","",I2392*K2392)</f>
        <v/>
      </c>
      <c r="N2392" s="32" t="str">
        <f aca="false">IF(G2392="","",IF(F2392="","Diğer",F2392))</f>
        <v/>
      </c>
    </row>
    <row r="2393" customFormat="false" ht="15" hidden="false" customHeight="false" outlineLevel="0" collapsed="false">
      <c r="A2393" s="33"/>
      <c r="B2393" s="34"/>
      <c r="C2393" s="33"/>
      <c r="D2393" s="33"/>
      <c r="E2393" s="33"/>
      <c r="F2393" s="33"/>
      <c r="G2393" s="35"/>
      <c r="H2393" s="35"/>
      <c r="I2393" s="29" t="str">
        <f aca="false">IF(G2393="","",G2393-H2393)</f>
        <v/>
      </c>
      <c r="J2393" s="36"/>
      <c r="K2393" s="37"/>
      <c r="L2393" s="33"/>
      <c r="M2393" s="29" t="str">
        <f aca="false">IF(G2393="","",I2393*K2393)</f>
        <v/>
      </c>
      <c r="N2393" s="32" t="str">
        <f aca="false">IF(G2393="","",IF(F2393="","Diğer",F2393))</f>
        <v/>
      </c>
    </row>
    <row r="2394" customFormat="false" ht="15" hidden="false" customHeight="false" outlineLevel="0" collapsed="false">
      <c r="A2394" s="33"/>
      <c r="B2394" s="34"/>
      <c r="C2394" s="33"/>
      <c r="D2394" s="33"/>
      <c r="E2394" s="33"/>
      <c r="F2394" s="33"/>
      <c r="G2394" s="35"/>
      <c r="H2394" s="35"/>
      <c r="I2394" s="29" t="str">
        <f aca="false">IF(G2394="","",G2394-H2394)</f>
        <v/>
      </c>
      <c r="J2394" s="36"/>
      <c r="K2394" s="37"/>
      <c r="L2394" s="33"/>
      <c r="M2394" s="29" t="str">
        <f aca="false">IF(G2394="","",I2394*K2394)</f>
        <v/>
      </c>
      <c r="N2394" s="32" t="str">
        <f aca="false">IF(G2394="","",IF(F2394="","Diğer",F2394))</f>
        <v/>
      </c>
    </row>
    <row r="2395" customFormat="false" ht="15" hidden="false" customHeight="false" outlineLevel="0" collapsed="false">
      <c r="A2395" s="33"/>
      <c r="B2395" s="34"/>
      <c r="C2395" s="33"/>
      <c r="D2395" s="33"/>
      <c r="E2395" s="33"/>
      <c r="F2395" s="33"/>
      <c r="G2395" s="35"/>
      <c r="H2395" s="35"/>
      <c r="I2395" s="29" t="str">
        <f aca="false">IF(G2395="","",G2395-H2395)</f>
        <v/>
      </c>
      <c r="J2395" s="36"/>
      <c r="K2395" s="37"/>
      <c r="L2395" s="33"/>
      <c r="M2395" s="29" t="str">
        <f aca="false">IF(G2395="","",I2395*K2395)</f>
        <v/>
      </c>
      <c r="N2395" s="32" t="str">
        <f aca="false">IF(G2395="","",IF(F2395="","Diğer",F2395))</f>
        <v/>
      </c>
    </row>
    <row r="2396" customFormat="false" ht="15" hidden="false" customHeight="false" outlineLevel="0" collapsed="false">
      <c r="A2396" s="33"/>
      <c r="B2396" s="34"/>
      <c r="C2396" s="33"/>
      <c r="D2396" s="33"/>
      <c r="E2396" s="33"/>
      <c r="F2396" s="33"/>
      <c r="G2396" s="35"/>
      <c r="H2396" s="35"/>
      <c r="I2396" s="29" t="str">
        <f aca="false">IF(G2396="","",G2396-H2396)</f>
        <v/>
      </c>
      <c r="J2396" s="36"/>
      <c r="K2396" s="37"/>
      <c r="L2396" s="33"/>
      <c r="M2396" s="29" t="str">
        <f aca="false">IF(G2396="","",I2396*K2396)</f>
        <v/>
      </c>
      <c r="N2396" s="32" t="str">
        <f aca="false">IF(G2396="","",IF(F2396="","Diğer",F2396))</f>
        <v/>
      </c>
    </row>
    <row r="2397" customFormat="false" ht="15" hidden="false" customHeight="false" outlineLevel="0" collapsed="false">
      <c r="A2397" s="33"/>
      <c r="B2397" s="34"/>
      <c r="C2397" s="33"/>
      <c r="D2397" s="33"/>
      <c r="E2397" s="33"/>
      <c r="F2397" s="33"/>
      <c r="G2397" s="35"/>
      <c r="H2397" s="35"/>
      <c r="I2397" s="29" t="str">
        <f aca="false">IF(G2397="","",G2397-H2397)</f>
        <v/>
      </c>
      <c r="J2397" s="36"/>
      <c r="K2397" s="37"/>
      <c r="L2397" s="33"/>
      <c r="M2397" s="29" t="str">
        <f aca="false">IF(G2397="","",I2397*K2397)</f>
        <v/>
      </c>
      <c r="N2397" s="32" t="str">
        <f aca="false">IF(G2397="","",IF(F2397="","Diğer",F2397))</f>
        <v/>
      </c>
    </row>
    <row r="2398" customFormat="false" ht="15" hidden="false" customHeight="false" outlineLevel="0" collapsed="false">
      <c r="A2398" s="33"/>
      <c r="B2398" s="34"/>
      <c r="C2398" s="33"/>
      <c r="D2398" s="33"/>
      <c r="E2398" s="33"/>
      <c r="F2398" s="33"/>
      <c r="G2398" s="35"/>
      <c r="H2398" s="35"/>
      <c r="I2398" s="29" t="str">
        <f aca="false">IF(G2398="","",G2398-H2398)</f>
        <v/>
      </c>
      <c r="J2398" s="36"/>
      <c r="K2398" s="37"/>
      <c r="L2398" s="33"/>
      <c r="M2398" s="29" t="str">
        <f aca="false">IF(G2398="","",I2398*K2398)</f>
        <v/>
      </c>
      <c r="N2398" s="32" t="str">
        <f aca="false">IF(G2398="","",IF(F2398="","Diğer",F2398))</f>
        <v/>
      </c>
    </row>
    <row r="2399" customFormat="false" ht="15" hidden="false" customHeight="false" outlineLevel="0" collapsed="false">
      <c r="A2399" s="33"/>
      <c r="B2399" s="34"/>
      <c r="C2399" s="33"/>
      <c r="D2399" s="33"/>
      <c r="E2399" s="33"/>
      <c r="F2399" s="33"/>
      <c r="G2399" s="35"/>
      <c r="H2399" s="35"/>
      <c r="I2399" s="29" t="str">
        <f aca="false">IF(G2399="","",G2399-H2399)</f>
        <v/>
      </c>
      <c r="J2399" s="36"/>
      <c r="K2399" s="37"/>
      <c r="L2399" s="33"/>
      <c r="M2399" s="29" t="str">
        <f aca="false">IF(G2399="","",I2399*K2399)</f>
        <v/>
      </c>
      <c r="N2399" s="32" t="str">
        <f aca="false">IF(G2399="","",IF(F2399="","Diğer",F2399))</f>
        <v/>
      </c>
    </row>
    <row r="2400" customFormat="false" ht="15" hidden="false" customHeight="false" outlineLevel="0" collapsed="false">
      <c r="A2400" s="33"/>
      <c r="B2400" s="34"/>
      <c r="C2400" s="33"/>
      <c r="D2400" s="33"/>
      <c r="E2400" s="33"/>
      <c r="F2400" s="33"/>
      <c r="G2400" s="35"/>
      <c r="H2400" s="35"/>
      <c r="I2400" s="29" t="str">
        <f aca="false">IF(G2400="","",G2400-H2400)</f>
        <v/>
      </c>
      <c r="J2400" s="36"/>
      <c r="K2400" s="37"/>
      <c r="L2400" s="33"/>
      <c r="M2400" s="29" t="str">
        <f aca="false">IF(G2400="","",I2400*K2400)</f>
        <v/>
      </c>
      <c r="N2400" s="32" t="str">
        <f aca="false">IF(G2400="","",IF(F2400="","Diğer",F2400))</f>
        <v/>
      </c>
    </row>
    <row r="2401" customFormat="false" ht="15" hidden="false" customHeight="false" outlineLevel="0" collapsed="false">
      <c r="A2401" s="33"/>
      <c r="B2401" s="34"/>
      <c r="C2401" s="33"/>
      <c r="D2401" s="33"/>
      <c r="E2401" s="33"/>
      <c r="F2401" s="33"/>
      <c r="G2401" s="35"/>
      <c r="H2401" s="35"/>
      <c r="I2401" s="29" t="str">
        <f aca="false">IF(G2401="","",G2401-H2401)</f>
        <v/>
      </c>
      <c r="J2401" s="36"/>
      <c r="K2401" s="37"/>
      <c r="L2401" s="33"/>
      <c r="M2401" s="29" t="str">
        <f aca="false">IF(G2401="","",I2401*K2401)</f>
        <v/>
      </c>
      <c r="N2401" s="32" t="str">
        <f aca="false">IF(G2401="","",IF(F2401="","Diğer",F2401))</f>
        <v/>
      </c>
    </row>
    <row r="2402" customFormat="false" ht="15" hidden="false" customHeight="false" outlineLevel="0" collapsed="false">
      <c r="A2402" s="33"/>
      <c r="B2402" s="34"/>
      <c r="C2402" s="33"/>
      <c r="D2402" s="33"/>
      <c r="E2402" s="33"/>
      <c r="F2402" s="33"/>
      <c r="G2402" s="35"/>
      <c r="H2402" s="35"/>
      <c r="I2402" s="29" t="str">
        <f aca="false">IF(G2402="","",G2402-H2402)</f>
        <v/>
      </c>
      <c r="J2402" s="36"/>
      <c r="K2402" s="37"/>
      <c r="L2402" s="33"/>
      <c r="M2402" s="29" t="str">
        <f aca="false">IF(G2402="","",I2402*K2402)</f>
        <v/>
      </c>
      <c r="N2402" s="32" t="str">
        <f aca="false">IF(G2402="","",IF(F2402="","Diğer",F2402))</f>
        <v/>
      </c>
    </row>
    <row r="2403" customFormat="false" ht="15" hidden="false" customHeight="false" outlineLevel="0" collapsed="false">
      <c r="A2403" s="33"/>
      <c r="B2403" s="34"/>
      <c r="C2403" s="33"/>
      <c r="D2403" s="33"/>
      <c r="E2403" s="33"/>
      <c r="F2403" s="33"/>
      <c r="G2403" s="35"/>
      <c r="H2403" s="35"/>
      <c r="I2403" s="29" t="str">
        <f aca="false">IF(G2403="","",G2403-H2403)</f>
        <v/>
      </c>
      <c r="J2403" s="36"/>
      <c r="K2403" s="37"/>
      <c r="L2403" s="33"/>
      <c r="M2403" s="29" t="str">
        <f aca="false">IF(G2403="","",I2403*K2403)</f>
        <v/>
      </c>
      <c r="N2403" s="32" t="str">
        <f aca="false">IF(G2403="","",IF(F2403="","Diğer",F2403))</f>
        <v/>
      </c>
    </row>
    <row r="2404" customFormat="false" ht="15" hidden="false" customHeight="false" outlineLevel="0" collapsed="false">
      <c r="A2404" s="33"/>
      <c r="B2404" s="34"/>
      <c r="C2404" s="33"/>
      <c r="D2404" s="33"/>
      <c r="E2404" s="33"/>
      <c r="F2404" s="33"/>
      <c r="G2404" s="35"/>
      <c r="H2404" s="35"/>
      <c r="I2404" s="29" t="str">
        <f aca="false">IF(G2404="","",G2404-H2404)</f>
        <v/>
      </c>
      <c r="J2404" s="36"/>
      <c r="K2404" s="37"/>
      <c r="L2404" s="33"/>
      <c r="M2404" s="29" t="str">
        <f aca="false">IF(G2404="","",I2404*K2404)</f>
        <v/>
      </c>
      <c r="N2404" s="32" t="str">
        <f aca="false">IF(G2404="","",IF(F2404="","Diğer",F2404))</f>
        <v/>
      </c>
    </row>
    <row r="2405" customFormat="false" ht="15" hidden="false" customHeight="false" outlineLevel="0" collapsed="false">
      <c r="A2405" s="33"/>
      <c r="B2405" s="34"/>
      <c r="C2405" s="33"/>
      <c r="D2405" s="33"/>
      <c r="E2405" s="33"/>
      <c r="F2405" s="33"/>
      <c r="G2405" s="35"/>
      <c r="H2405" s="35"/>
      <c r="I2405" s="29" t="str">
        <f aca="false">IF(G2405="","",G2405-H2405)</f>
        <v/>
      </c>
      <c r="J2405" s="36"/>
      <c r="K2405" s="37"/>
      <c r="L2405" s="33"/>
      <c r="M2405" s="29" t="str">
        <f aca="false">IF(G2405="","",I2405*K2405)</f>
        <v/>
      </c>
      <c r="N2405" s="32" t="str">
        <f aca="false">IF(G2405="","",IF(F2405="","Diğer",F2405))</f>
        <v/>
      </c>
    </row>
    <row r="2406" customFormat="false" ht="15" hidden="false" customHeight="false" outlineLevel="0" collapsed="false">
      <c r="A2406" s="33"/>
      <c r="B2406" s="34"/>
      <c r="C2406" s="33"/>
      <c r="D2406" s="33"/>
      <c r="E2406" s="33"/>
      <c r="F2406" s="33"/>
      <c r="G2406" s="35"/>
      <c r="H2406" s="35"/>
      <c r="I2406" s="29" t="str">
        <f aca="false">IF(G2406="","",G2406-H2406)</f>
        <v/>
      </c>
      <c r="J2406" s="36"/>
      <c r="K2406" s="37"/>
      <c r="L2406" s="33"/>
      <c r="M2406" s="29" t="str">
        <f aca="false">IF(G2406="","",I2406*K2406)</f>
        <v/>
      </c>
      <c r="N2406" s="32" t="str">
        <f aca="false">IF(G2406="","",IF(F2406="","Diğer",F2406))</f>
        <v/>
      </c>
    </row>
    <row r="2407" customFormat="false" ht="15" hidden="false" customHeight="false" outlineLevel="0" collapsed="false">
      <c r="A2407" s="33"/>
      <c r="B2407" s="34"/>
      <c r="C2407" s="33"/>
      <c r="D2407" s="33"/>
      <c r="E2407" s="33"/>
      <c r="F2407" s="33"/>
      <c r="G2407" s="35"/>
      <c r="H2407" s="35"/>
      <c r="I2407" s="29" t="str">
        <f aca="false">IF(G2407="","",G2407-H2407)</f>
        <v/>
      </c>
      <c r="J2407" s="36"/>
      <c r="K2407" s="37"/>
      <c r="L2407" s="33"/>
      <c r="M2407" s="29" t="str">
        <f aca="false">IF(G2407="","",I2407*K2407)</f>
        <v/>
      </c>
      <c r="N2407" s="32" t="str">
        <f aca="false">IF(G2407="","",IF(F2407="","Diğer",F2407))</f>
        <v/>
      </c>
    </row>
    <row r="2408" customFormat="false" ht="15" hidden="false" customHeight="false" outlineLevel="0" collapsed="false">
      <c r="A2408" s="33"/>
      <c r="B2408" s="34"/>
      <c r="C2408" s="33"/>
      <c r="D2408" s="33"/>
      <c r="E2408" s="33"/>
      <c r="F2408" s="33"/>
      <c r="G2408" s="35"/>
      <c r="H2408" s="35"/>
      <c r="I2408" s="29" t="str">
        <f aca="false">IF(G2408="","",G2408-H2408)</f>
        <v/>
      </c>
      <c r="J2408" s="36"/>
      <c r="K2408" s="37"/>
      <c r="L2408" s="33"/>
      <c r="M2408" s="29" t="str">
        <f aca="false">IF(G2408="","",I2408*K2408)</f>
        <v/>
      </c>
      <c r="N2408" s="32" t="str">
        <f aca="false">IF(G2408="","",IF(F2408="","Diğer",F2408))</f>
        <v/>
      </c>
    </row>
    <row r="2409" customFormat="false" ht="15" hidden="false" customHeight="false" outlineLevel="0" collapsed="false">
      <c r="A2409" s="33"/>
      <c r="B2409" s="34"/>
      <c r="C2409" s="33"/>
      <c r="D2409" s="33"/>
      <c r="E2409" s="33"/>
      <c r="F2409" s="33"/>
      <c r="G2409" s="35"/>
      <c r="H2409" s="35"/>
      <c r="I2409" s="29" t="str">
        <f aca="false">IF(G2409="","",G2409-H2409)</f>
        <v/>
      </c>
      <c r="J2409" s="36"/>
      <c r="K2409" s="37"/>
      <c r="L2409" s="33"/>
      <c r="M2409" s="29" t="str">
        <f aca="false">IF(G2409="","",I2409*K2409)</f>
        <v/>
      </c>
      <c r="N2409" s="32" t="str">
        <f aca="false">IF(G2409="","",IF(F2409="","Diğer",F2409))</f>
        <v/>
      </c>
    </row>
    <row r="2410" customFormat="false" ht="15" hidden="false" customHeight="false" outlineLevel="0" collapsed="false">
      <c r="A2410" s="33"/>
      <c r="B2410" s="34"/>
      <c r="C2410" s="33"/>
      <c r="D2410" s="33"/>
      <c r="E2410" s="33"/>
      <c r="F2410" s="33"/>
      <c r="G2410" s="35"/>
      <c r="H2410" s="35"/>
      <c r="I2410" s="29" t="str">
        <f aca="false">IF(G2410="","",G2410-H2410)</f>
        <v/>
      </c>
      <c r="J2410" s="36"/>
      <c r="K2410" s="37"/>
      <c r="L2410" s="33"/>
      <c r="M2410" s="29" t="str">
        <f aca="false">IF(G2410="","",I2410*K2410)</f>
        <v/>
      </c>
      <c r="N2410" s="32" t="str">
        <f aca="false">IF(G2410="","",IF(F2410="","Diğer",F2410))</f>
        <v/>
      </c>
    </row>
    <row r="2411" customFormat="false" ht="15" hidden="false" customHeight="false" outlineLevel="0" collapsed="false">
      <c r="A2411" s="33"/>
      <c r="B2411" s="34"/>
      <c r="C2411" s="33"/>
      <c r="D2411" s="33"/>
      <c r="E2411" s="33"/>
      <c r="F2411" s="33"/>
      <c r="G2411" s="35"/>
      <c r="H2411" s="35"/>
      <c r="I2411" s="29" t="str">
        <f aca="false">IF(G2411="","",G2411-H2411)</f>
        <v/>
      </c>
      <c r="J2411" s="36"/>
      <c r="K2411" s="37"/>
      <c r="L2411" s="33"/>
      <c r="M2411" s="29" t="str">
        <f aca="false">IF(G2411="","",I2411*K2411)</f>
        <v/>
      </c>
      <c r="N2411" s="32" t="str">
        <f aca="false">IF(G2411="","",IF(F2411="","Diğer",F2411))</f>
        <v/>
      </c>
    </row>
    <row r="2412" customFormat="false" ht="15" hidden="false" customHeight="false" outlineLevel="0" collapsed="false">
      <c r="A2412" s="33"/>
      <c r="B2412" s="34"/>
      <c r="C2412" s="33"/>
      <c r="D2412" s="33"/>
      <c r="E2412" s="33"/>
      <c r="F2412" s="33"/>
      <c r="G2412" s="35"/>
      <c r="H2412" s="35"/>
      <c r="I2412" s="29" t="str">
        <f aca="false">IF(G2412="","",G2412-H2412)</f>
        <v/>
      </c>
      <c r="J2412" s="36"/>
      <c r="K2412" s="37"/>
      <c r="L2412" s="33"/>
      <c r="M2412" s="29" t="str">
        <f aca="false">IF(G2412="","",I2412*K2412)</f>
        <v/>
      </c>
      <c r="N2412" s="32" t="str">
        <f aca="false">IF(G2412="","",IF(F2412="","Diğer",F2412))</f>
        <v/>
      </c>
    </row>
    <row r="2413" customFormat="false" ht="15" hidden="false" customHeight="false" outlineLevel="0" collapsed="false">
      <c r="A2413" s="33"/>
      <c r="B2413" s="34"/>
      <c r="C2413" s="33"/>
      <c r="D2413" s="33"/>
      <c r="E2413" s="33"/>
      <c r="F2413" s="33"/>
      <c r="G2413" s="35"/>
      <c r="H2413" s="35"/>
      <c r="I2413" s="29" t="str">
        <f aca="false">IF(G2413="","",G2413-H2413)</f>
        <v/>
      </c>
      <c r="J2413" s="36"/>
      <c r="K2413" s="37"/>
      <c r="L2413" s="33"/>
      <c r="M2413" s="29" t="str">
        <f aca="false">IF(G2413="","",I2413*K2413)</f>
        <v/>
      </c>
      <c r="N2413" s="32" t="str">
        <f aca="false">IF(G2413="","",IF(F2413="","Diğer",F2413))</f>
        <v/>
      </c>
    </row>
    <row r="2414" customFormat="false" ht="15" hidden="false" customHeight="false" outlineLevel="0" collapsed="false">
      <c r="A2414" s="33"/>
      <c r="B2414" s="34"/>
      <c r="C2414" s="33"/>
      <c r="D2414" s="33"/>
      <c r="E2414" s="33"/>
      <c r="F2414" s="33"/>
      <c r="G2414" s="35"/>
      <c r="H2414" s="35"/>
      <c r="I2414" s="29" t="str">
        <f aca="false">IF(G2414="","",G2414-H2414)</f>
        <v/>
      </c>
      <c r="J2414" s="36"/>
      <c r="K2414" s="37"/>
      <c r="L2414" s="33"/>
      <c r="M2414" s="29" t="str">
        <f aca="false">IF(G2414="","",I2414*K2414)</f>
        <v/>
      </c>
      <c r="N2414" s="32" t="str">
        <f aca="false">IF(G2414="","",IF(F2414="","Diğer",F2414))</f>
        <v/>
      </c>
    </row>
    <row r="2415" customFormat="false" ht="15" hidden="false" customHeight="false" outlineLevel="0" collapsed="false">
      <c r="A2415" s="33"/>
      <c r="B2415" s="34"/>
      <c r="C2415" s="33"/>
      <c r="D2415" s="33"/>
      <c r="E2415" s="33"/>
      <c r="F2415" s="33"/>
      <c r="G2415" s="35"/>
      <c r="H2415" s="35"/>
      <c r="I2415" s="29" t="str">
        <f aca="false">IF(G2415="","",G2415-H2415)</f>
        <v/>
      </c>
      <c r="J2415" s="36"/>
      <c r="K2415" s="37"/>
      <c r="L2415" s="33"/>
      <c r="M2415" s="29" t="str">
        <f aca="false">IF(G2415="","",I2415*K2415)</f>
        <v/>
      </c>
      <c r="N2415" s="32" t="str">
        <f aca="false">IF(G2415="","",IF(F2415="","Diğer",F2415))</f>
        <v/>
      </c>
    </row>
    <row r="2416" customFormat="false" ht="15" hidden="false" customHeight="false" outlineLevel="0" collapsed="false">
      <c r="A2416" s="33"/>
      <c r="B2416" s="34"/>
      <c r="C2416" s="33"/>
      <c r="D2416" s="33"/>
      <c r="E2416" s="33"/>
      <c r="F2416" s="33"/>
      <c r="G2416" s="35"/>
      <c r="H2416" s="35"/>
      <c r="I2416" s="29" t="str">
        <f aca="false">IF(G2416="","",G2416-H2416)</f>
        <v/>
      </c>
      <c r="J2416" s="36"/>
      <c r="K2416" s="37"/>
      <c r="L2416" s="33"/>
      <c r="M2416" s="29" t="str">
        <f aca="false">IF(G2416="","",I2416*K2416)</f>
        <v/>
      </c>
      <c r="N2416" s="32" t="str">
        <f aca="false">IF(G2416="","",IF(F2416="","Diğer",F2416))</f>
        <v/>
      </c>
    </row>
    <row r="2417" customFormat="false" ht="15" hidden="false" customHeight="false" outlineLevel="0" collapsed="false">
      <c r="A2417" s="33"/>
      <c r="B2417" s="34"/>
      <c r="C2417" s="33"/>
      <c r="D2417" s="33"/>
      <c r="E2417" s="33"/>
      <c r="F2417" s="33"/>
      <c r="G2417" s="35"/>
      <c r="H2417" s="35"/>
      <c r="I2417" s="29" t="str">
        <f aca="false">IF(G2417="","",G2417-H2417)</f>
        <v/>
      </c>
      <c r="J2417" s="36"/>
      <c r="K2417" s="37"/>
      <c r="L2417" s="33"/>
      <c r="M2417" s="29" t="str">
        <f aca="false">IF(G2417="","",I2417*K2417)</f>
        <v/>
      </c>
      <c r="N2417" s="32" t="str">
        <f aca="false">IF(G2417="","",IF(F2417="","Diğer",F2417))</f>
        <v/>
      </c>
    </row>
    <row r="2418" customFormat="false" ht="15" hidden="false" customHeight="false" outlineLevel="0" collapsed="false">
      <c r="A2418" s="33"/>
      <c r="B2418" s="34"/>
      <c r="C2418" s="33"/>
      <c r="D2418" s="33"/>
      <c r="E2418" s="33"/>
      <c r="F2418" s="33"/>
      <c r="G2418" s="35"/>
      <c r="H2418" s="35"/>
      <c r="I2418" s="29" t="str">
        <f aca="false">IF(G2418="","",G2418-H2418)</f>
        <v/>
      </c>
      <c r="J2418" s="36"/>
      <c r="K2418" s="37"/>
      <c r="L2418" s="33"/>
      <c r="M2418" s="29" t="str">
        <f aca="false">IF(G2418="","",I2418*K2418)</f>
        <v/>
      </c>
      <c r="N2418" s="32" t="str">
        <f aca="false">IF(G2418="","",IF(F2418="","Diğer",F2418))</f>
        <v/>
      </c>
    </row>
    <row r="2419" customFormat="false" ht="15" hidden="false" customHeight="false" outlineLevel="0" collapsed="false">
      <c r="A2419" s="33"/>
      <c r="B2419" s="34"/>
      <c r="C2419" s="33"/>
      <c r="D2419" s="33"/>
      <c r="E2419" s="33"/>
      <c r="F2419" s="33"/>
      <c r="G2419" s="35"/>
      <c r="H2419" s="35"/>
      <c r="I2419" s="29" t="str">
        <f aca="false">IF(G2419="","",G2419-H2419)</f>
        <v/>
      </c>
      <c r="J2419" s="36"/>
      <c r="K2419" s="37"/>
      <c r="L2419" s="33"/>
      <c r="M2419" s="29" t="str">
        <f aca="false">IF(G2419="","",I2419*K2419)</f>
        <v/>
      </c>
      <c r="N2419" s="32" t="str">
        <f aca="false">IF(G2419="","",IF(F2419="","Diğer",F2419))</f>
        <v/>
      </c>
    </row>
    <row r="2420" customFormat="false" ht="15" hidden="false" customHeight="false" outlineLevel="0" collapsed="false">
      <c r="A2420" s="33"/>
      <c r="B2420" s="34"/>
      <c r="C2420" s="33"/>
      <c r="D2420" s="33"/>
      <c r="E2420" s="33"/>
      <c r="F2420" s="33"/>
      <c r="G2420" s="35"/>
      <c r="H2420" s="35"/>
      <c r="I2420" s="29" t="str">
        <f aca="false">IF(G2420="","",G2420-H2420)</f>
        <v/>
      </c>
      <c r="J2420" s="36"/>
      <c r="K2420" s="37"/>
      <c r="L2420" s="33"/>
      <c r="M2420" s="29" t="str">
        <f aca="false">IF(G2420="","",I2420*K2420)</f>
        <v/>
      </c>
      <c r="N2420" s="32" t="str">
        <f aca="false">IF(G2420="","",IF(F2420="","Diğer",F2420))</f>
        <v/>
      </c>
    </row>
    <row r="2421" customFormat="false" ht="15" hidden="false" customHeight="false" outlineLevel="0" collapsed="false">
      <c r="A2421" s="33"/>
      <c r="B2421" s="34"/>
      <c r="C2421" s="33"/>
      <c r="D2421" s="33"/>
      <c r="E2421" s="33"/>
      <c r="F2421" s="33"/>
      <c r="G2421" s="35"/>
      <c r="H2421" s="35"/>
      <c r="I2421" s="29" t="str">
        <f aca="false">IF(G2421="","",G2421-H2421)</f>
        <v/>
      </c>
      <c r="J2421" s="36"/>
      <c r="K2421" s="37"/>
      <c r="L2421" s="33"/>
      <c r="M2421" s="29" t="str">
        <f aca="false">IF(G2421="","",I2421*K2421)</f>
        <v/>
      </c>
      <c r="N2421" s="32" t="str">
        <f aca="false">IF(G2421="","",IF(F2421="","Diğer",F2421))</f>
        <v/>
      </c>
    </row>
    <row r="2422" customFormat="false" ht="15" hidden="false" customHeight="false" outlineLevel="0" collapsed="false">
      <c r="A2422" s="33"/>
      <c r="B2422" s="34"/>
      <c r="C2422" s="33"/>
      <c r="D2422" s="33"/>
      <c r="E2422" s="33"/>
      <c r="F2422" s="33"/>
      <c r="G2422" s="35"/>
      <c r="H2422" s="35"/>
      <c r="I2422" s="29" t="str">
        <f aca="false">IF(G2422="","",G2422-H2422)</f>
        <v/>
      </c>
      <c r="J2422" s="36"/>
      <c r="K2422" s="37"/>
      <c r="L2422" s="33"/>
      <c r="M2422" s="29" t="str">
        <f aca="false">IF(G2422="","",I2422*K2422)</f>
        <v/>
      </c>
      <c r="N2422" s="32" t="str">
        <f aca="false">IF(G2422="","",IF(F2422="","Diğer",F2422))</f>
        <v/>
      </c>
    </row>
    <row r="2423" customFormat="false" ht="15" hidden="false" customHeight="false" outlineLevel="0" collapsed="false">
      <c r="A2423" s="33"/>
      <c r="B2423" s="34"/>
      <c r="C2423" s="33"/>
      <c r="D2423" s="33"/>
      <c r="E2423" s="33"/>
      <c r="F2423" s="33"/>
      <c r="G2423" s="35"/>
      <c r="H2423" s="35"/>
      <c r="I2423" s="29" t="str">
        <f aca="false">IF(G2423="","",G2423-H2423)</f>
        <v/>
      </c>
      <c r="J2423" s="36"/>
      <c r="K2423" s="37"/>
      <c r="L2423" s="33"/>
      <c r="M2423" s="29" t="str">
        <f aca="false">IF(G2423="","",I2423*K2423)</f>
        <v/>
      </c>
      <c r="N2423" s="32" t="str">
        <f aca="false">IF(G2423="","",IF(F2423="","Diğer",F2423))</f>
        <v/>
      </c>
    </row>
    <row r="2424" customFormat="false" ht="15" hidden="false" customHeight="false" outlineLevel="0" collapsed="false">
      <c r="A2424" s="33"/>
      <c r="B2424" s="34"/>
      <c r="C2424" s="33"/>
      <c r="D2424" s="33"/>
      <c r="E2424" s="33"/>
      <c r="F2424" s="33"/>
      <c r="G2424" s="35"/>
      <c r="H2424" s="35"/>
      <c r="I2424" s="29" t="str">
        <f aca="false">IF(G2424="","",G2424-H2424)</f>
        <v/>
      </c>
      <c r="J2424" s="36"/>
      <c r="K2424" s="37"/>
      <c r="L2424" s="33"/>
      <c r="M2424" s="29" t="str">
        <f aca="false">IF(G2424="","",I2424*K2424)</f>
        <v/>
      </c>
      <c r="N2424" s="32" t="str">
        <f aca="false">IF(G2424="","",IF(F2424="","Diğer",F2424))</f>
        <v/>
      </c>
    </row>
    <row r="2425" customFormat="false" ht="15" hidden="false" customHeight="false" outlineLevel="0" collapsed="false">
      <c r="A2425" s="33"/>
      <c r="B2425" s="34"/>
      <c r="C2425" s="33"/>
      <c r="D2425" s="33"/>
      <c r="E2425" s="33"/>
      <c r="F2425" s="33"/>
      <c r="G2425" s="35"/>
      <c r="H2425" s="35"/>
      <c r="I2425" s="29" t="str">
        <f aca="false">IF(G2425="","",G2425-H2425)</f>
        <v/>
      </c>
      <c r="J2425" s="36"/>
      <c r="K2425" s="37"/>
      <c r="L2425" s="33"/>
      <c r="M2425" s="29" t="str">
        <f aca="false">IF(G2425="","",I2425*K2425)</f>
        <v/>
      </c>
      <c r="N2425" s="32" t="str">
        <f aca="false">IF(G2425="","",IF(F2425="","Diğer",F2425))</f>
        <v/>
      </c>
    </row>
    <row r="2426" customFormat="false" ht="15" hidden="false" customHeight="false" outlineLevel="0" collapsed="false">
      <c r="A2426" s="33"/>
      <c r="B2426" s="34"/>
      <c r="C2426" s="33"/>
      <c r="D2426" s="33"/>
      <c r="E2426" s="33"/>
      <c r="F2426" s="33"/>
      <c r="G2426" s="35"/>
      <c r="H2426" s="35"/>
      <c r="I2426" s="29" t="str">
        <f aca="false">IF(G2426="","",G2426-H2426)</f>
        <v/>
      </c>
      <c r="J2426" s="36"/>
      <c r="K2426" s="37"/>
      <c r="L2426" s="33"/>
      <c r="M2426" s="29" t="str">
        <f aca="false">IF(G2426="","",I2426*K2426)</f>
        <v/>
      </c>
      <c r="N2426" s="32" t="str">
        <f aca="false">IF(G2426="","",IF(F2426="","Diğer",F2426))</f>
        <v/>
      </c>
    </row>
    <row r="2427" customFormat="false" ht="15" hidden="false" customHeight="false" outlineLevel="0" collapsed="false">
      <c r="A2427" s="33"/>
      <c r="B2427" s="34"/>
      <c r="C2427" s="33"/>
      <c r="D2427" s="33"/>
      <c r="E2427" s="33"/>
      <c r="F2427" s="33"/>
      <c r="G2427" s="35"/>
      <c r="H2427" s="35"/>
      <c r="I2427" s="29" t="str">
        <f aca="false">IF(G2427="","",G2427-H2427)</f>
        <v/>
      </c>
      <c r="J2427" s="36"/>
      <c r="K2427" s="37"/>
      <c r="L2427" s="33"/>
      <c r="M2427" s="29" t="str">
        <f aca="false">IF(G2427="","",I2427*K2427)</f>
        <v/>
      </c>
      <c r="N2427" s="32" t="str">
        <f aca="false">IF(G2427="","",IF(F2427="","Diğer",F2427))</f>
        <v/>
      </c>
    </row>
    <row r="2428" customFormat="false" ht="15" hidden="false" customHeight="false" outlineLevel="0" collapsed="false">
      <c r="A2428" s="33"/>
      <c r="B2428" s="34"/>
      <c r="C2428" s="33"/>
      <c r="D2428" s="33"/>
      <c r="E2428" s="33"/>
      <c r="F2428" s="33"/>
      <c r="G2428" s="35"/>
      <c r="H2428" s="35"/>
      <c r="I2428" s="29" t="str">
        <f aca="false">IF(G2428="","",G2428-H2428)</f>
        <v/>
      </c>
      <c r="J2428" s="36"/>
      <c r="K2428" s="37"/>
      <c r="L2428" s="33"/>
      <c r="M2428" s="29" t="str">
        <f aca="false">IF(G2428="","",I2428*K2428)</f>
        <v/>
      </c>
      <c r="N2428" s="32" t="str">
        <f aca="false">IF(G2428="","",IF(F2428="","Diğer",F2428))</f>
        <v/>
      </c>
    </row>
    <row r="2429" customFormat="false" ht="15" hidden="false" customHeight="false" outlineLevel="0" collapsed="false">
      <c r="A2429" s="33"/>
      <c r="B2429" s="34"/>
      <c r="C2429" s="33"/>
      <c r="D2429" s="33"/>
      <c r="E2429" s="33"/>
      <c r="F2429" s="33"/>
      <c r="G2429" s="35"/>
      <c r="H2429" s="35"/>
      <c r="I2429" s="29" t="str">
        <f aca="false">IF(G2429="","",G2429-H2429)</f>
        <v/>
      </c>
      <c r="J2429" s="36"/>
      <c r="K2429" s="37"/>
      <c r="L2429" s="33"/>
      <c r="M2429" s="29" t="str">
        <f aca="false">IF(G2429="","",I2429*K2429)</f>
        <v/>
      </c>
      <c r="N2429" s="32" t="str">
        <f aca="false">IF(G2429="","",IF(F2429="","Diğer",F2429))</f>
        <v/>
      </c>
    </row>
    <row r="2430" customFormat="false" ht="15" hidden="false" customHeight="false" outlineLevel="0" collapsed="false">
      <c r="A2430" s="33"/>
      <c r="B2430" s="34"/>
      <c r="C2430" s="33"/>
      <c r="D2430" s="33"/>
      <c r="E2430" s="33"/>
      <c r="F2430" s="33"/>
      <c r="G2430" s="35"/>
      <c r="H2430" s="35"/>
      <c r="I2430" s="29" t="str">
        <f aca="false">IF(G2430="","",G2430-H2430)</f>
        <v/>
      </c>
      <c r="J2430" s="36"/>
      <c r="K2430" s="37"/>
      <c r="L2430" s="33"/>
      <c r="M2430" s="29" t="str">
        <f aca="false">IF(G2430="","",I2430*K2430)</f>
        <v/>
      </c>
      <c r="N2430" s="32" t="str">
        <f aca="false">IF(G2430="","",IF(F2430="","Diğer",F2430))</f>
        <v/>
      </c>
    </row>
    <row r="2431" customFormat="false" ht="15" hidden="false" customHeight="false" outlineLevel="0" collapsed="false">
      <c r="A2431" s="33"/>
      <c r="B2431" s="34"/>
      <c r="C2431" s="33"/>
      <c r="D2431" s="33"/>
      <c r="E2431" s="33"/>
      <c r="F2431" s="33"/>
      <c r="G2431" s="35"/>
      <c r="H2431" s="35"/>
      <c r="I2431" s="29" t="str">
        <f aca="false">IF(G2431="","",G2431-H2431)</f>
        <v/>
      </c>
      <c r="J2431" s="36"/>
      <c r="K2431" s="37"/>
      <c r="L2431" s="33"/>
      <c r="M2431" s="29" t="str">
        <f aca="false">IF(G2431="","",I2431*K2431)</f>
        <v/>
      </c>
      <c r="N2431" s="32" t="str">
        <f aca="false">IF(G2431="","",IF(F2431="","Diğer",F2431))</f>
        <v/>
      </c>
    </row>
    <row r="2432" customFormat="false" ht="15" hidden="false" customHeight="false" outlineLevel="0" collapsed="false">
      <c r="A2432" s="33"/>
      <c r="B2432" s="34"/>
      <c r="C2432" s="33"/>
      <c r="D2432" s="33"/>
      <c r="E2432" s="33"/>
      <c r="F2432" s="33"/>
      <c r="G2432" s="35"/>
      <c r="H2432" s="35"/>
      <c r="I2432" s="29" t="str">
        <f aca="false">IF(G2432="","",G2432-H2432)</f>
        <v/>
      </c>
      <c r="J2432" s="36"/>
      <c r="K2432" s="37"/>
      <c r="L2432" s="33"/>
      <c r="M2432" s="29" t="str">
        <f aca="false">IF(G2432="","",I2432*K2432)</f>
        <v/>
      </c>
      <c r="N2432" s="32" t="str">
        <f aca="false">IF(G2432="","",IF(F2432="","Diğer",F2432))</f>
        <v/>
      </c>
    </row>
    <row r="2433" customFormat="false" ht="15" hidden="false" customHeight="false" outlineLevel="0" collapsed="false">
      <c r="A2433" s="33"/>
      <c r="B2433" s="34"/>
      <c r="C2433" s="33"/>
      <c r="D2433" s="33"/>
      <c r="E2433" s="33"/>
      <c r="F2433" s="33"/>
      <c r="G2433" s="35"/>
      <c r="H2433" s="35"/>
      <c r="I2433" s="29" t="str">
        <f aca="false">IF(G2433="","",G2433-H2433)</f>
        <v/>
      </c>
      <c r="J2433" s="36"/>
      <c r="K2433" s="37"/>
      <c r="L2433" s="33"/>
      <c r="M2433" s="29" t="str">
        <f aca="false">IF(G2433="","",I2433*K2433)</f>
        <v/>
      </c>
      <c r="N2433" s="32" t="str">
        <f aca="false">IF(G2433="","",IF(F2433="","Diğer",F2433))</f>
        <v/>
      </c>
    </row>
    <row r="2434" customFormat="false" ht="15" hidden="false" customHeight="false" outlineLevel="0" collapsed="false">
      <c r="A2434" s="33"/>
      <c r="B2434" s="34"/>
      <c r="C2434" s="33"/>
      <c r="D2434" s="33"/>
      <c r="E2434" s="33"/>
      <c r="F2434" s="33"/>
      <c r="G2434" s="35"/>
      <c r="H2434" s="35"/>
      <c r="I2434" s="29" t="str">
        <f aca="false">IF(G2434="","",G2434-H2434)</f>
        <v/>
      </c>
      <c r="J2434" s="36"/>
      <c r="K2434" s="37"/>
      <c r="L2434" s="33"/>
      <c r="M2434" s="29" t="str">
        <f aca="false">IF(G2434="","",I2434*K2434)</f>
        <v/>
      </c>
      <c r="N2434" s="32" t="str">
        <f aca="false">IF(G2434="","",IF(F2434="","Diğer",F2434))</f>
        <v/>
      </c>
    </row>
    <row r="2435" customFormat="false" ht="15" hidden="false" customHeight="false" outlineLevel="0" collapsed="false">
      <c r="A2435" s="33"/>
      <c r="B2435" s="34"/>
      <c r="C2435" s="33"/>
      <c r="D2435" s="33"/>
      <c r="E2435" s="33"/>
      <c r="F2435" s="33"/>
      <c r="G2435" s="35"/>
      <c r="H2435" s="35"/>
      <c r="I2435" s="29" t="str">
        <f aca="false">IF(G2435="","",G2435-H2435)</f>
        <v/>
      </c>
      <c r="J2435" s="36"/>
      <c r="K2435" s="37"/>
      <c r="L2435" s="33"/>
      <c r="M2435" s="29" t="str">
        <f aca="false">IF(G2435="","",I2435*K2435)</f>
        <v/>
      </c>
      <c r="N2435" s="32" t="str">
        <f aca="false">IF(G2435="","",IF(F2435="","Diğer",F2435))</f>
        <v/>
      </c>
    </row>
    <row r="2436" customFormat="false" ht="15" hidden="false" customHeight="false" outlineLevel="0" collapsed="false">
      <c r="A2436" s="33"/>
      <c r="B2436" s="34"/>
      <c r="C2436" s="33"/>
      <c r="D2436" s="33"/>
      <c r="E2436" s="33"/>
      <c r="F2436" s="33"/>
      <c r="G2436" s="35"/>
      <c r="H2436" s="35"/>
      <c r="I2436" s="29" t="str">
        <f aca="false">IF(G2436="","",G2436-H2436)</f>
        <v/>
      </c>
      <c r="J2436" s="36"/>
      <c r="K2436" s="37"/>
      <c r="L2436" s="33"/>
      <c r="M2436" s="29" t="str">
        <f aca="false">IF(G2436="","",I2436*K2436)</f>
        <v/>
      </c>
      <c r="N2436" s="32" t="str">
        <f aca="false">IF(G2436="","",IF(F2436="","Diğer",F2436))</f>
        <v/>
      </c>
    </row>
    <row r="2437" customFormat="false" ht="15" hidden="false" customHeight="false" outlineLevel="0" collapsed="false">
      <c r="A2437" s="33"/>
      <c r="B2437" s="34"/>
      <c r="C2437" s="33"/>
      <c r="D2437" s="33"/>
      <c r="E2437" s="33"/>
      <c r="F2437" s="33"/>
      <c r="G2437" s="35"/>
      <c r="H2437" s="35"/>
      <c r="I2437" s="29" t="str">
        <f aca="false">IF(G2437="","",G2437-H2437)</f>
        <v/>
      </c>
      <c r="J2437" s="36"/>
      <c r="K2437" s="37"/>
      <c r="L2437" s="33"/>
      <c r="M2437" s="29" t="str">
        <f aca="false">IF(G2437="","",I2437*K2437)</f>
        <v/>
      </c>
      <c r="N2437" s="32" t="str">
        <f aca="false">IF(G2437="","",IF(F2437="","Diğer",F2437))</f>
        <v/>
      </c>
    </row>
    <row r="2438" customFormat="false" ht="15" hidden="false" customHeight="false" outlineLevel="0" collapsed="false">
      <c r="A2438" s="33"/>
      <c r="B2438" s="34"/>
      <c r="C2438" s="33"/>
      <c r="D2438" s="33"/>
      <c r="E2438" s="33"/>
      <c r="F2438" s="33"/>
      <c r="G2438" s="35"/>
      <c r="H2438" s="35"/>
      <c r="I2438" s="29" t="str">
        <f aca="false">IF(G2438="","",G2438-H2438)</f>
        <v/>
      </c>
      <c r="J2438" s="36"/>
      <c r="K2438" s="37"/>
      <c r="L2438" s="33"/>
      <c r="M2438" s="29" t="str">
        <f aca="false">IF(G2438="","",I2438*K2438)</f>
        <v/>
      </c>
      <c r="N2438" s="32" t="str">
        <f aca="false">IF(G2438="","",IF(F2438="","Diğer",F2438))</f>
        <v/>
      </c>
    </row>
    <row r="2439" customFormat="false" ht="15" hidden="false" customHeight="false" outlineLevel="0" collapsed="false">
      <c r="A2439" s="33"/>
      <c r="B2439" s="34"/>
      <c r="C2439" s="33"/>
      <c r="D2439" s="33"/>
      <c r="E2439" s="33"/>
      <c r="F2439" s="33"/>
      <c r="G2439" s="35"/>
      <c r="H2439" s="35"/>
      <c r="I2439" s="29" t="str">
        <f aca="false">IF(G2439="","",G2439-H2439)</f>
        <v/>
      </c>
      <c r="J2439" s="36"/>
      <c r="K2439" s="37"/>
      <c r="L2439" s="33"/>
      <c r="M2439" s="29" t="str">
        <f aca="false">IF(G2439="","",I2439*K2439)</f>
        <v/>
      </c>
      <c r="N2439" s="32" t="str">
        <f aca="false">IF(G2439="","",IF(F2439="","Diğer",F2439))</f>
        <v/>
      </c>
    </row>
    <row r="2440" customFormat="false" ht="15" hidden="false" customHeight="false" outlineLevel="0" collapsed="false">
      <c r="A2440" s="33"/>
      <c r="B2440" s="34"/>
      <c r="C2440" s="33"/>
      <c r="D2440" s="33"/>
      <c r="E2440" s="33"/>
      <c r="F2440" s="33"/>
      <c r="G2440" s="35"/>
      <c r="H2440" s="35"/>
      <c r="I2440" s="29" t="str">
        <f aca="false">IF(G2440="","",G2440-H2440)</f>
        <v/>
      </c>
      <c r="J2440" s="36"/>
      <c r="K2440" s="37"/>
      <c r="L2440" s="33"/>
      <c r="M2440" s="29" t="str">
        <f aca="false">IF(G2440="","",I2440*K2440)</f>
        <v/>
      </c>
      <c r="N2440" s="32" t="str">
        <f aca="false">IF(G2440="","",IF(F2440="","Diğer",F2440))</f>
        <v/>
      </c>
    </row>
    <row r="2441" customFormat="false" ht="15" hidden="false" customHeight="false" outlineLevel="0" collapsed="false">
      <c r="A2441" s="33"/>
      <c r="B2441" s="34"/>
      <c r="C2441" s="33"/>
      <c r="D2441" s="33"/>
      <c r="E2441" s="33"/>
      <c r="F2441" s="33"/>
      <c r="G2441" s="35"/>
      <c r="H2441" s="35"/>
      <c r="I2441" s="29" t="str">
        <f aca="false">IF(G2441="","",G2441-H2441)</f>
        <v/>
      </c>
      <c r="J2441" s="36"/>
      <c r="K2441" s="37"/>
      <c r="L2441" s="33"/>
      <c r="M2441" s="29" t="str">
        <f aca="false">IF(G2441="","",I2441*K2441)</f>
        <v/>
      </c>
      <c r="N2441" s="32" t="str">
        <f aca="false">IF(G2441="","",IF(F2441="","Diğer",F2441))</f>
        <v/>
      </c>
    </row>
    <row r="2442" customFormat="false" ht="15" hidden="false" customHeight="false" outlineLevel="0" collapsed="false">
      <c r="A2442" s="33"/>
      <c r="B2442" s="34"/>
      <c r="C2442" s="33"/>
      <c r="D2442" s="33"/>
      <c r="E2442" s="33"/>
      <c r="F2442" s="33"/>
      <c r="G2442" s="35"/>
      <c r="H2442" s="35"/>
      <c r="I2442" s="29" t="str">
        <f aca="false">IF(G2442="","",G2442-H2442)</f>
        <v/>
      </c>
      <c r="J2442" s="36"/>
      <c r="K2442" s="37"/>
      <c r="L2442" s="33"/>
      <c r="M2442" s="29" t="str">
        <f aca="false">IF(G2442="","",I2442*K2442)</f>
        <v/>
      </c>
      <c r="N2442" s="32" t="str">
        <f aca="false">IF(G2442="","",IF(F2442="","Diğer",F2442))</f>
        <v/>
      </c>
    </row>
    <row r="2443" customFormat="false" ht="15" hidden="false" customHeight="false" outlineLevel="0" collapsed="false">
      <c r="A2443" s="33"/>
      <c r="B2443" s="34"/>
      <c r="C2443" s="33"/>
      <c r="D2443" s="33"/>
      <c r="E2443" s="33"/>
      <c r="F2443" s="33"/>
      <c r="G2443" s="35"/>
      <c r="H2443" s="35"/>
      <c r="I2443" s="29" t="str">
        <f aca="false">IF(G2443="","",G2443-H2443)</f>
        <v/>
      </c>
      <c r="J2443" s="36"/>
      <c r="K2443" s="37"/>
      <c r="L2443" s="33"/>
      <c r="M2443" s="29" t="str">
        <f aca="false">IF(G2443="","",I2443*K2443)</f>
        <v/>
      </c>
      <c r="N2443" s="32" t="str">
        <f aca="false">IF(G2443="","",IF(F2443="","Diğer",F2443))</f>
        <v/>
      </c>
    </row>
    <row r="2444" customFormat="false" ht="15" hidden="false" customHeight="false" outlineLevel="0" collapsed="false">
      <c r="A2444" s="33"/>
      <c r="B2444" s="34"/>
      <c r="C2444" s="33"/>
      <c r="D2444" s="33"/>
      <c r="E2444" s="33"/>
      <c r="F2444" s="33"/>
      <c r="G2444" s="35"/>
      <c r="H2444" s="35"/>
      <c r="I2444" s="29" t="str">
        <f aca="false">IF(G2444="","",G2444-H2444)</f>
        <v/>
      </c>
      <c r="J2444" s="36"/>
      <c r="K2444" s="37"/>
      <c r="L2444" s="33"/>
      <c r="M2444" s="29" t="str">
        <f aca="false">IF(G2444="","",I2444*K2444)</f>
        <v/>
      </c>
      <c r="N2444" s="32" t="str">
        <f aca="false">IF(G2444="","",IF(F2444="","Diğer",F2444))</f>
        <v/>
      </c>
    </row>
    <row r="2445" customFormat="false" ht="15" hidden="false" customHeight="false" outlineLevel="0" collapsed="false">
      <c r="A2445" s="33"/>
      <c r="B2445" s="34"/>
      <c r="C2445" s="33"/>
      <c r="D2445" s="33"/>
      <c r="E2445" s="33"/>
      <c r="F2445" s="33"/>
      <c r="G2445" s="35"/>
      <c r="H2445" s="35"/>
      <c r="I2445" s="29" t="str">
        <f aca="false">IF(G2445="","",G2445-H2445)</f>
        <v/>
      </c>
      <c r="J2445" s="36"/>
      <c r="K2445" s="37"/>
      <c r="L2445" s="33"/>
      <c r="M2445" s="29" t="str">
        <f aca="false">IF(G2445="","",I2445*K2445)</f>
        <v/>
      </c>
      <c r="N2445" s="32" t="str">
        <f aca="false">IF(G2445="","",IF(F2445="","Diğer",F2445))</f>
        <v/>
      </c>
    </row>
    <row r="2446" customFormat="false" ht="15" hidden="false" customHeight="false" outlineLevel="0" collapsed="false">
      <c r="A2446" s="33"/>
      <c r="B2446" s="34"/>
      <c r="C2446" s="33"/>
      <c r="D2446" s="33"/>
      <c r="E2446" s="33"/>
      <c r="F2446" s="33"/>
      <c r="G2446" s="35"/>
      <c r="H2446" s="35"/>
      <c r="I2446" s="29" t="str">
        <f aca="false">IF(G2446="","",G2446-H2446)</f>
        <v/>
      </c>
      <c r="J2446" s="36"/>
      <c r="K2446" s="37"/>
      <c r="L2446" s="33"/>
      <c r="M2446" s="29" t="str">
        <f aca="false">IF(G2446="","",I2446*K2446)</f>
        <v/>
      </c>
      <c r="N2446" s="32" t="str">
        <f aca="false">IF(G2446="","",IF(F2446="","Diğer",F2446))</f>
        <v/>
      </c>
    </row>
    <row r="2447" customFormat="false" ht="15" hidden="false" customHeight="false" outlineLevel="0" collapsed="false">
      <c r="A2447" s="33"/>
      <c r="B2447" s="34"/>
      <c r="C2447" s="33"/>
      <c r="D2447" s="33"/>
      <c r="E2447" s="33"/>
      <c r="F2447" s="33"/>
      <c r="G2447" s="35"/>
      <c r="H2447" s="35"/>
      <c r="I2447" s="29" t="str">
        <f aca="false">IF(G2447="","",G2447-H2447)</f>
        <v/>
      </c>
      <c r="J2447" s="36"/>
      <c r="K2447" s="37"/>
      <c r="L2447" s="33"/>
      <c r="M2447" s="29" t="str">
        <f aca="false">IF(G2447="","",I2447*K2447)</f>
        <v/>
      </c>
      <c r="N2447" s="32" t="str">
        <f aca="false">IF(G2447="","",IF(F2447="","Diğer",F2447))</f>
        <v/>
      </c>
    </row>
    <row r="2448" customFormat="false" ht="15" hidden="false" customHeight="false" outlineLevel="0" collapsed="false">
      <c r="A2448" s="33"/>
      <c r="B2448" s="34"/>
      <c r="C2448" s="33"/>
      <c r="D2448" s="33"/>
      <c r="E2448" s="33"/>
      <c r="F2448" s="33"/>
      <c r="G2448" s="35"/>
      <c r="H2448" s="35"/>
      <c r="I2448" s="29" t="str">
        <f aca="false">IF(G2448="","",G2448-H2448)</f>
        <v/>
      </c>
      <c r="J2448" s="36"/>
      <c r="K2448" s="37"/>
      <c r="L2448" s="33"/>
      <c r="M2448" s="29" t="str">
        <f aca="false">IF(G2448="","",I2448*K2448)</f>
        <v/>
      </c>
      <c r="N2448" s="32" t="str">
        <f aca="false">IF(G2448="","",IF(F2448="","Diğer",F2448))</f>
        <v/>
      </c>
    </row>
    <row r="2449" customFormat="false" ht="15" hidden="false" customHeight="false" outlineLevel="0" collapsed="false">
      <c r="A2449" s="33"/>
      <c r="B2449" s="34"/>
      <c r="C2449" s="33"/>
      <c r="D2449" s="33"/>
      <c r="E2449" s="33"/>
      <c r="F2449" s="33"/>
      <c r="G2449" s="35"/>
      <c r="H2449" s="35"/>
      <c r="I2449" s="29" t="str">
        <f aca="false">IF(G2449="","",G2449-H2449)</f>
        <v/>
      </c>
      <c r="J2449" s="36"/>
      <c r="K2449" s="37"/>
      <c r="L2449" s="33"/>
      <c r="M2449" s="29" t="str">
        <f aca="false">IF(G2449="","",I2449*K2449)</f>
        <v/>
      </c>
      <c r="N2449" s="32" t="str">
        <f aca="false">IF(G2449="","",IF(F2449="","Diğer",F2449))</f>
        <v/>
      </c>
    </row>
    <row r="2450" customFormat="false" ht="15" hidden="false" customHeight="false" outlineLevel="0" collapsed="false">
      <c r="A2450" s="33"/>
      <c r="B2450" s="34"/>
      <c r="C2450" s="33"/>
      <c r="D2450" s="33"/>
      <c r="E2450" s="33"/>
      <c r="F2450" s="33"/>
      <c r="G2450" s="35"/>
      <c r="H2450" s="35"/>
      <c r="I2450" s="29" t="str">
        <f aca="false">IF(G2450="","",G2450-H2450)</f>
        <v/>
      </c>
      <c r="J2450" s="36"/>
      <c r="K2450" s="37"/>
      <c r="L2450" s="33"/>
      <c r="M2450" s="29" t="str">
        <f aca="false">IF(G2450="","",I2450*K2450)</f>
        <v/>
      </c>
      <c r="N2450" s="32" t="str">
        <f aca="false">IF(G2450="","",IF(F2450="","Diğer",F2450))</f>
        <v/>
      </c>
    </row>
    <row r="2451" customFormat="false" ht="15" hidden="false" customHeight="false" outlineLevel="0" collapsed="false">
      <c r="A2451" s="33"/>
      <c r="B2451" s="34"/>
      <c r="C2451" s="33"/>
      <c r="D2451" s="33"/>
      <c r="E2451" s="33"/>
      <c r="F2451" s="33"/>
      <c r="G2451" s="35"/>
      <c r="H2451" s="35"/>
      <c r="I2451" s="29" t="str">
        <f aca="false">IF(G2451="","",G2451-H2451)</f>
        <v/>
      </c>
      <c r="J2451" s="36"/>
      <c r="K2451" s="37"/>
      <c r="L2451" s="33"/>
      <c r="M2451" s="29" t="str">
        <f aca="false">IF(G2451="","",I2451*K2451)</f>
        <v/>
      </c>
      <c r="N2451" s="32" t="str">
        <f aca="false">IF(G2451="","",IF(F2451="","Diğer",F2451))</f>
        <v/>
      </c>
    </row>
    <row r="2452" customFormat="false" ht="15" hidden="false" customHeight="false" outlineLevel="0" collapsed="false">
      <c r="A2452" s="33"/>
      <c r="B2452" s="34"/>
      <c r="C2452" s="33"/>
      <c r="D2452" s="33"/>
      <c r="E2452" s="33"/>
      <c r="F2452" s="33"/>
      <c r="G2452" s="35"/>
      <c r="H2452" s="35"/>
      <c r="I2452" s="29" t="str">
        <f aca="false">IF(G2452="","",G2452-H2452)</f>
        <v/>
      </c>
      <c r="J2452" s="36"/>
      <c r="K2452" s="37"/>
      <c r="L2452" s="33"/>
      <c r="M2452" s="29" t="str">
        <f aca="false">IF(G2452="","",I2452*K2452)</f>
        <v/>
      </c>
      <c r="N2452" s="32" t="str">
        <f aca="false">IF(G2452="","",IF(F2452="","Diğer",F2452))</f>
        <v/>
      </c>
    </row>
    <row r="2453" customFormat="false" ht="15" hidden="false" customHeight="false" outlineLevel="0" collapsed="false">
      <c r="A2453" s="33"/>
      <c r="B2453" s="34"/>
      <c r="C2453" s="33"/>
      <c r="D2453" s="33"/>
      <c r="E2453" s="33"/>
      <c r="F2453" s="33"/>
      <c r="G2453" s="35"/>
      <c r="H2453" s="35"/>
      <c r="I2453" s="29" t="str">
        <f aca="false">IF(G2453="","",G2453-H2453)</f>
        <v/>
      </c>
      <c r="J2453" s="36"/>
      <c r="K2453" s="37"/>
      <c r="L2453" s="33"/>
      <c r="M2453" s="29" t="str">
        <f aca="false">IF(G2453="","",I2453*K2453)</f>
        <v/>
      </c>
      <c r="N2453" s="32" t="str">
        <f aca="false">IF(G2453="","",IF(F2453="","Diğer",F2453))</f>
        <v/>
      </c>
    </row>
    <row r="2454" customFormat="false" ht="15" hidden="false" customHeight="false" outlineLevel="0" collapsed="false">
      <c r="A2454" s="33"/>
      <c r="B2454" s="34"/>
      <c r="C2454" s="33"/>
      <c r="D2454" s="33"/>
      <c r="E2454" s="33"/>
      <c r="F2454" s="33"/>
      <c r="G2454" s="35"/>
      <c r="H2454" s="35"/>
      <c r="I2454" s="29" t="str">
        <f aca="false">IF(G2454="","",G2454-H2454)</f>
        <v/>
      </c>
      <c r="J2454" s="36"/>
      <c r="K2454" s="37"/>
      <c r="L2454" s="33"/>
      <c r="M2454" s="29" t="str">
        <f aca="false">IF(G2454="","",I2454*K2454)</f>
        <v/>
      </c>
      <c r="N2454" s="32" t="str">
        <f aca="false">IF(G2454="","",IF(F2454="","Diğer",F2454))</f>
        <v/>
      </c>
    </row>
    <row r="2455" customFormat="false" ht="15" hidden="false" customHeight="false" outlineLevel="0" collapsed="false">
      <c r="A2455" s="33"/>
      <c r="B2455" s="34"/>
      <c r="C2455" s="33"/>
      <c r="D2455" s="33"/>
      <c r="E2455" s="33"/>
      <c r="F2455" s="33"/>
      <c r="G2455" s="35"/>
      <c r="H2455" s="35"/>
      <c r="I2455" s="29" t="str">
        <f aca="false">IF(G2455="","",G2455-H2455)</f>
        <v/>
      </c>
      <c r="J2455" s="36"/>
      <c r="K2455" s="37"/>
      <c r="L2455" s="33"/>
      <c r="M2455" s="29" t="str">
        <f aca="false">IF(G2455="","",I2455*K2455)</f>
        <v/>
      </c>
      <c r="N2455" s="32" t="str">
        <f aca="false">IF(G2455="","",IF(F2455="","Diğer",F2455))</f>
        <v/>
      </c>
    </row>
    <row r="2456" customFormat="false" ht="15" hidden="false" customHeight="false" outlineLevel="0" collapsed="false">
      <c r="A2456" s="33"/>
      <c r="B2456" s="34"/>
      <c r="C2456" s="33"/>
      <c r="D2456" s="33"/>
      <c r="E2456" s="33"/>
      <c r="F2456" s="33"/>
      <c r="G2456" s="35"/>
      <c r="H2456" s="35"/>
      <c r="I2456" s="29" t="str">
        <f aca="false">IF(G2456="","",G2456-H2456)</f>
        <v/>
      </c>
      <c r="J2456" s="36"/>
      <c r="K2456" s="37"/>
      <c r="L2456" s="33"/>
      <c r="M2456" s="29" t="str">
        <f aca="false">IF(G2456="","",I2456*K2456)</f>
        <v/>
      </c>
      <c r="N2456" s="32" t="str">
        <f aca="false">IF(G2456="","",IF(F2456="","Diğer",F2456))</f>
        <v/>
      </c>
    </row>
    <row r="2457" customFormat="false" ht="15" hidden="false" customHeight="false" outlineLevel="0" collapsed="false">
      <c r="A2457" s="33"/>
      <c r="B2457" s="34"/>
      <c r="C2457" s="33"/>
      <c r="D2457" s="33"/>
      <c r="E2457" s="33"/>
      <c r="F2457" s="33"/>
      <c r="G2457" s="35"/>
      <c r="H2457" s="35"/>
      <c r="I2457" s="29" t="str">
        <f aca="false">IF(G2457="","",G2457-H2457)</f>
        <v/>
      </c>
      <c r="J2457" s="36"/>
      <c r="K2457" s="37"/>
      <c r="L2457" s="33"/>
      <c r="M2457" s="29" t="str">
        <f aca="false">IF(G2457="","",I2457*K2457)</f>
        <v/>
      </c>
      <c r="N2457" s="32" t="str">
        <f aca="false">IF(G2457="","",IF(F2457="","Diğer",F2457))</f>
        <v/>
      </c>
    </row>
    <row r="2458" customFormat="false" ht="15" hidden="false" customHeight="false" outlineLevel="0" collapsed="false">
      <c r="A2458" s="33"/>
      <c r="B2458" s="34"/>
      <c r="C2458" s="33"/>
      <c r="D2458" s="33"/>
      <c r="E2458" s="33"/>
      <c r="F2458" s="33"/>
      <c r="G2458" s="35"/>
      <c r="H2458" s="35"/>
      <c r="I2458" s="29" t="str">
        <f aca="false">IF(G2458="","",G2458-H2458)</f>
        <v/>
      </c>
      <c r="J2458" s="36"/>
      <c r="K2458" s="37"/>
      <c r="L2458" s="33"/>
      <c r="M2458" s="29" t="str">
        <f aca="false">IF(G2458="","",I2458*K2458)</f>
        <v/>
      </c>
      <c r="N2458" s="32" t="str">
        <f aca="false">IF(G2458="","",IF(F2458="","Diğer",F2458))</f>
        <v/>
      </c>
    </row>
    <row r="2459" customFormat="false" ht="15" hidden="false" customHeight="false" outlineLevel="0" collapsed="false">
      <c r="A2459" s="33"/>
      <c r="B2459" s="34"/>
      <c r="C2459" s="33"/>
      <c r="D2459" s="33"/>
      <c r="E2459" s="33"/>
      <c r="F2459" s="33"/>
      <c r="G2459" s="35"/>
      <c r="H2459" s="35"/>
      <c r="I2459" s="29" t="str">
        <f aca="false">IF(G2459="","",G2459-H2459)</f>
        <v/>
      </c>
      <c r="J2459" s="36"/>
      <c r="K2459" s="37"/>
      <c r="L2459" s="33"/>
      <c r="M2459" s="29" t="str">
        <f aca="false">IF(G2459="","",I2459*K2459)</f>
        <v/>
      </c>
      <c r="N2459" s="32" t="str">
        <f aca="false">IF(G2459="","",IF(F2459="","Diğer",F2459))</f>
        <v/>
      </c>
    </row>
    <row r="2460" customFormat="false" ht="15" hidden="false" customHeight="false" outlineLevel="0" collapsed="false">
      <c r="A2460" s="33"/>
      <c r="B2460" s="34"/>
      <c r="C2460" s="33"/>
      <c r="D2460" s="33"/>
      <c r="E2460" s="33"/>
      <c r="F2460" s="33"/>
      <c r="G2460" s="35"/>
      <c r="H2460" s="35"/>
      <c r="I2460" s="29" t="str">
        <f aca="false">IF(G2460="","",G2460-H2460)</f>
        <v/>
      </c>
      <c r="J2460" s="36"/>
      <c r="K2460" s="37"/>
      <c r="L2460" s="33"/>
      <c r="M2460" s="29" t="str">
        <f aca="false">IF(G2460="","",I2460*K2460)</f>
        <v/>
      </c>
      <c r="N2460" s="32" t="str">
        <f aca="false">IF(G2460="","",IF(F2460="","Diğer",F2460))</f>
        <v/>
      </c>
    </row>
    <row r="2461" customFormat="false" ht="15" hidden="false" customHeight="false" outlineLevel="0" collapsed="false">
      <c r="A2461" s="33"/>
      <c r="B2461" s="34"/>
      <c r="C2461" s="33"/>
      <c r="D2461" s="33"/>
      <c r="E2461" s="33"/>
      <c r="F2461" s="33"/>
      <c r="G2461" s="35"/>
      <c r="H2461" s="35"/>
      <c r="I2461" s="29" t="str">
        <f aca="false">IF(G2461="","",G2461-H2461)</f>
        <v/>
      </c>
      <c r="J2461" s="36"/>
      <c r="K2461" s="37"/>
      <c r="L2461" s="33"/>
      <c r="M2461" s="29" t="str">
        <f aca="false">IF(G2461="","",I2461*K2461)</f>
        <v/>
      </c>
      <c r="N2461" s="32" t="str">
        <f aca="false">IF(G2461="","",IF(F2461="","Diğer",F2461))</f>
        <v/>
      </c>
    </row>
    <row r="2462" customFormat="false" ht="15" hidden="false" customHeight="false" outlineLevel="0" collapsed="false">
      <c r="A2462" s="33"/>
      <c r="B2462" s="34"/>
      <c r="C2462" s="33"/>
      <c r="D2462" s="33"/>
      <c r="E2462" s="33"/>
      <c r="F2462" s="33"/>
      <c r="G2462" s="35"/>
      <c r="H2462" s="35"/>
      <c r="I2462" s="29" t="str">
        <f aca="false">IF(G2462="","",G2462-H2462)</f>
        <v/>
      </c>
      <c r="J2462" s="36"/>
      <c r="K2462" s="37"/>
      <c r="L2462" s="33"/>
      <c r="M2462" s="29" t="str">
        <f aca="false">IF(G2462="","",I2462*K2462)</f>
        <v/>
      </c>
      <c r="N2462" s="32" t="str">
        <f aca="false">IF(G2462="","",IF(F2462="","Diğer",F2462))</f>
        <v/>
      </c>
    </row>
    <row r="2463" customFormat="false" ht="15" hidden="false" customHeight="false" outlineLevel="0" collapsed="false">
      <c r="A2463" s="33"/>
      <c r="B2463" s="34"/>
      <c r="C2463" s="33"/>
      <c r="D2463" s="33"/>
      <c r="E2463" s="33"/>
      <c r="F2463" s="33"/>
      <c r="G2463" s="35"/>
      <c r="H2463" s="35"/>
      <c r="I2463" s="29" t="str">
        <f aca="false">IF(G2463="","",G2463-H2463)</f>
        <v/>
      </c>
      <c r="J2463" s="36"/>
      <c r="K2463" s="37"/>
      <c r="L2463" s="33"/>
      <c r="M2463" s="29" t="str">
        <f aca="false">IF(G2463="","",I2463*K2463)</f>
        <v/>
      </c>
      <c r="N2463" s="32" t="str">
        <f aca="false">IF(G2463="","",IF(F2463="","Diğer",F2463))</f>
        <v/>
      </c>
    </row>
    <row r="2464" customFormat="false" ht="15" hidden="false" customHeight="false" outlineLevel="0" collapsed="false">
      <c r="A2464" s="33"/>
      <c r="B2464" s="34"/>
      <c r="C2464" s="33"/>
      <c r="D2464" s="33"/>
      <c r="E2464" s="33"/>
      <c r="F2464" s="33"/>
      <c r="G2464" s="35"/>
      <c r="H2464" s="35"/>
      <c r="I2464" s="29" t="str">
        <f aca="false">IF(G2464="","",G2464-H2464)</f>
        <v/>
      </c>
      <c r="J2464" s="36"/>
      <c r="K2464" s="37"/>
      <c r="L2464" s="33"/>
      <c r="M2464" s="29" t="str">
        <f aca="false">IF(G2464="","",I2464*K2464)</f>
        <v/>
      </c>
      <c r="N2464" s="32" t="str">
        <f aca="false">IF(G2464="","",IF(F2464="","Diğer",F2464))</f>
        <v/>
      </c>
    </row>
    <row r="2465" customFormat="false" ht="15" hidden="false" customHeight="false" outlineLevel="0" collapsed="false">
      <c r="A2465" s="33"/>
      <c r="B2465" s="34"/>
      <c r="C2465" s="33"/>
      <c r="D2465" s="33"/>
      <c r="E2465" s="33"/>
      <c r="F2465" s="33"/>
      <c r="G2465" s="35"/>
      <c r="H2465" s="35"/>
      <c r="I2465" s="29" t="str">
        <f aca="false">IF(G2465="","",G2465-H2465)</f>
        <v/>
      </c>
      <c r="J2465" s="36"/>
      <c r="K2465" s="37"/>
      <c r="L2465" s="33"/>
      <c r="M2465" s="29" t="str">
        <f aca="false">IF(G2465="","",I2465*K2465)</f>
        <v/>
      </c>
      <c r="N2465" s="32" t="str">
        <f aca="false">IF(G2465="","",IF(F2465="","Diğer",F2465))</f>
        <v/>
      </c>
    </row>
    <row r="2466" customFormat="false" ht="15" hidden="false" customHeight="false" outlineLevel="0" collapsed="false">
      <c r="A2466" s="33"/>
      <c r="B2466" s="34"/>
      <c r="C2466" s="33"/>
      <c r="D2466" s="33"/>
      <c r="E2466" s="33"/>
      <c r="F2466" s="33"/>
      <c r="G2466" s="35"/>
      <c r="H2466" s="35"/>
      <c r="I2466" s="29" t="str">
        <f aca="false">IF(G2466="","",G2466-H2466)</f>
        <v/>
      </c>
      <c r="J2466" s="36"/>
      <c r="K2466" s="37"/>
      <c r="L2466" s="33"/>
      <c r="M2466" s="29" t="str">
        <f aca="false">IF(G2466="","",I2466*K2466)</f>
        <v/>
      </c>
      <c r="N2466" s="32" t="str">
        <f aca="false">IF(G2466="","",IF(F2466="","Diğer",F2466))</f>
        <v/>
      </c>
    </row>
    <row r="2467" customFormat="false" ht="15" hidden="false" customHeight="false" outlineLevel="0" collapsed="false">
      <c r="A2467" s="33"/>
      <c r="B2467" s="34"/>
      <c r="C2467" s="33"/>
      <c r="D2467" s="33"/>
      <c r="E2467" s="33"/>
      <c r="F2467" s="33"/>
      <c r="G2467" s="35"/>
      <c r="H2467" s="35"/>
      <c r="I2467" s="29" t="str">
        <f aca="false">IF(G2467="","",G2467-H2467)</f>
        <v/>
      </c>
      <c r="J2467" s="36"/>
      <c r="K2467" s="37"/>
      <c r="L2467" s="33"/>
      <c r="M2467" s="29" t="str">
        <f aca="false">IF(G2467="","",I2467*K2467)</f>
        <v/>
      </c>
      <c r="N2467" s="32" t="str">
        <f aca="false">IF(G2467="","",IF(F2467="","Diğer",F2467))</f>
        <v/>
      </c>
    </row>
    <row r="2468" customFormat="false" ht="15" hidden="false" customHeight="false" outlineLevel="0" collapsed="false">
      <c r="A2468" s="33"/>
      <c r="B2468" s="34"/>
      <c r="C2468" s="33"/>
      <c r="D2468" s="33"/>
      <c r="E2468" s="33"/>
      <c r="F2468" s="33"/>
      <c r="G2468" s="35"/>
      <c r="H2468" s="35"/>
      <c r="I2468" s="29" t="str">
        <f aca="false">IF(G2468="","",G2468-H2468)</f>
        <v/>
      </c>
      <c r="J2468" s="36"/>
      <c r="K2468" s="37"/>
      <c r="L2468" s="33"/>
      <c r="M2468" s="29" t="str">
        <f aca="false">IF(G2468="","",I2468*K2468)</f>
        <v/>
      </c>
      <c r="N2468" s="32" t="str">
        <f aca="false">IF(G2468="","",IF(F2468="","Diğer",F2468))</f>
        <v/>
      </c>
    </row>
    <row r="2469" customFormat="false" ht="15" hidden="false" customHeight="false" outlineLevel="0" collapsed="false">
      <c r="A2469" s="33"/>
      <c r="B2469" s="34"/>
      <c r="C2469" s="33"/>
      <c r="D2469" s="33"/>
      <c r="E2469" s="33"/>
      <c r="F2469" s="33"/>
      <c r="G2469" s="35"/>
      <c r="H2469" s="35"/>
      <c r="I2469" s="29" t="str">
        <f aca="false">IF(G2469="","",G2469-H2469)</f>
        <v/>
      </c>
      <c r="J2469" s="36"/>
      <c r="K2469" s="37"/>
      <c r="L2469" s="33"/>
      <c r="M2469" s="29" t="str">
        <f aca="false">IF(G2469="","",I2469*K2469)</f>
        <v/>
      </c>
      <c r="N2469" s="32" t="str">
        <f aca="false">IF(G2469="","",IF(F2469="","Diğer",F2469))</f>
        <v/>
      </c>
    </row>
    <row r="2470" customFormat="false" ht="15" hidden="false" customHeight="false" outlineLevel="0" collapsed="false">
      <c r="A2470" s="33"/>
      <c r="B2470" s="34"/>
      <c r="C2470" s="33"/>
      <c r="D2470" s="33"/>
      <c r="E2470" s="33"/>
      <c r="F2470" s="33"/>
      <c r="G2470" s="35"/>
      <c r="H2470" s="35"/>
      <c r="I2470" s="29" t="str">
        <f aca="false">IF(G2470="","",G2470-H2470)</f>
        <v/>
      </c>
      <c r="J2470" s="36"/>
      <c r="K2470" s="37"/>
      <c r="L2470" s="33"/>
      <c r="M2470" s="29" t="str">
        <f aca="false">IF(G2470="","",I2470*K2470)</f>
        <v/>
      </c>
      <c r="N2470" s="32" t="str">
        <f aca="false">IF(G2470="","",IF(F2470="","Diğer",F2470))</f>
        <v/>
      </c>
    </row>
    <row r="2471" customFormat="false" ht="15" hidden="false" customHeight="false" outlineLevel="0" collapsed="false">
      <c r="A2471" s="33"/>
      <c r="B2471" s="34"/>
      <c r="C2471" s="33"/>
      <c r="D2471" s="33"/>
      <c r="E2471" s="33"/>
      <c r="F2471" s="33"/>
      <c r="G2471" s="35"/>
      <c r="H2471" s="35"/>
      <c r="I2471" s="29" t="str">
        <f aca="false">IF(G2471="","",G2471-H2471)</f>
        <v/>
      </c>
      <c r="J2471" s="36"/>
      <c r="K2471" s="37"/>
      <c r="L2471" s="33"/>
      <c r="M2471" s="29" t="str">
        <f aca="false">IF(G2471="","",I2471*K2471)</f>
        <v/>
      </c>
      <c r="N2471" s="32" t="str">
        <f aca="false">IF(G2471="","",IF(F2471="","Diğer",F2471))</f>
        <v/>
      </c>
    </row>
    <row r="2472" customFormat="false" ht="15" hidden="false" customHeight="false" outlineLevel="0" collapsed="false">
      <c r="A2472" s="33"/>
      <c r="B2472" s="34"/>
      <c r="C2472" s="33"/>
      <c r="D2472" s="33"/>
      <c r="E2472" s="33"/>
      <c r="F2472" s="33"/>
      <c r="G2472" s="35"/>
      <c r="H2472" s="35"/>
      <c r="I2472" s="29" t="str">
        <f aca="false">IF(G2472="","",G2472-H2472)</f>
        <v/>
      </c>
      <c r="J2472" s="36"/>
      <c r="K2472" s="37"/>
      <c r="L2472" s="33"/>
      <c r="M2472" s="29" t="str">
        <f aca="false">IF(G2472="","",I2472*K2472)</f>
        <v/>
      </c>
      <c r="N2472" s="32" t="str">
        <f aca="false">IF(G2472="","",IF(F2472="","Diğer",F2472))</f>
        <v/>
      </c>
    </row>
    <row r="2473" customFormat="false" ht="15" hidden="false" customHeight="false" outlineLevel="0" collapsed="false">
      <c r="A2473" s="33"/>
      <c r="B2473" s="34"/>
      <c r="C2473" s="33"/>
      <c r="D2473" s="33"/>
      <c r="E2473" s="33"/>
      <c r="F2473" s="33"/>
      <c r="G2473" s="35"/>
      <c r="H2473" s="35"/>
      <c r="I2473" s="29" t="str">
        <f aca="false">IF(G2473="","",G2473-H2473)</f>
        <v/>
      </c>
      <c r="J2473" s="36"/>
      <c r="K2473" s="37"/>
      <c r="L2473" s="33"/>
      <c r="M2473" s="29" t="str">
        <f aca="false">IF(G2473="","",I2473*K2473)</f>
        <v/>
      </c>
      <c r="N2473" s="32" t="str">
        <f aca="false">IF(G2473="","",IF(F2473="","Diğer",F2473))</f>
        <v/>
      </c>
    </row>
    <row r="2474" customFormat="false" ht="15" hidden="false" customHeight="false" outlineLevel="0" collapsed="false">
      <c r="A2474" s="33"/>
      <c r="B2474" s="34"/>
      <c r="C2474" s="33"/>
      <c r="D2474" s="33"/>
      <c r="E2474" s="33"/>
      <c r="F2474" s="33"/>
      <c r="G2474" s="35"/>
      <c r="H2474" s="35"/>
      <c r="I2474" s="29" t="str">
        <f aca="false">IF(G2474="","",G2474-H2474)</f>
        <v/>
      </c>
      <c r="J2474" s="36"/>
      <c r="K2474" s="37"/>
      <c r="L2474" s="33"/>
      <c r="M2474" s="29" t="str">
        <f aca="false">IF(G2474="","",I2474*K2474)</f>
        <v/>
      </c>
      <c r="N2474" s="32" t="str">
        <f aca="false">IF(G2474="","",IF(F2474="","Diğer",F2474))</f>
        <v/>
      </c>
    </row>
    <row r="2475" customFormat="false" ht="15" hidden="false" customHeight="false" outlineLevel="0" collapsed="false">
      <c r="A2475" s="33"/>
      <c r="B2475" s="34"/>
      <c r="C2475" s="33"/>
      <c r="D2475" s="33"/>
      <c r="E2475" s="33"/>
      <c r="F2475" s="33"/>
      <c r="G2475" s="35"/>
      <c r="H2475" s="35"/>
      <c r="I2475" s="29" t="str">
        <f aca="false">IF(G2475="","",G2475-H2475)</f>
        <v/>
      </c>
      <c r="J2475" s="36"/>
      <c r="K2475" s="37"/>
      <c r="L2475" s="33"/>
      <c r="M2475" s="29" t="str">
        <f aca="false">IF(G2475="","",I2475*K2475)</f>
        <v/>
      </c>
      <c r="N2475" s="32" t="str">
        <f aca="false">IF(G2475="","",IF(F2475="","Diğer",F2475))</f>
        <v/>
      </c>
    </row>
    <row r="2476" customFormat="false" ht="15" hidden="false" customHeight="false" outlineLevel="0" collapsed="false">
      <c r="A2476" s="33"/>
      <c r="B2476" s="34"/>
      <c r="C2476" s="33"/>
      <c r="D2476" s="33"/>
      <c r="E2476" s="33"/>
      <c r="F2476" s="33"/>
      <c r="G2476" s="35"/>
      <c r="H2476" s="35"/>
      <c r="I2476" s="29" t="str">
        <f aca="false">IF(G2476="","",G2476-H2476)</f>
        <v/>
      </c>
      <c r="J2476" s="36"/>
      <c r="K2476" s="37"/>
      <c r="L2476" s="33"/>
      <c r="M2476" s="29" t="str">
        <f aca="false">IF(G2476="","",I2476*K2476)</f>
        <v/>
      </c>
      <c r="N2476" s="32" t="str">
        <f aca="false">IF(G2476="","",IF(F2476="","Diğer",F2476))</f>
        <v/>
      </c>
    </row>
    <row r="2477" customFormat="false" ht="15" hidden="false" customHeight="false" outlineLevel="0" collapsed="false">
      <c r="A2477" s="33"/>
      <c r="B2477" s="34"/>
      <c r="C2477" s="33"/>
      <c r="D2477" s="33"/>
      <c r="E2477" s="33"/>
      <c r="F2477" s="33"/>
      <c r="G2477" s="35"/>
      <c r="H2477" s="35"/>
      <c r="I2477" s="29" t="str">
        <f aca="false">IF(G2477="","",G2477-H2477)</f>
        <v/>
      </c>
      <c r="J2477" s="36"/>
      <c r="K2477" s="37"/>
      <c r="L2477" s="33"/>
      <c r="M2477" s="29" t="str">
        <f aca="false">IF(G2477="","",I2477*K2477)</f>
        <v/>
      </c>
      <c r="N2477" s="32" t="str">
        <f aca="false">IF(G2477="","",IF(F2477="","Diğer",F2477))</f>
        <v/>
      </c>
    </row>
    <row r="2478" customFormat="false" ht="15" hidden="false" customHeight="false" outlineLevel="0" collapsed="false">
      <c r="A2478" s="33"/>
      <c r="B2478" s="34"/>
      <c r="C2478" s="33"/>
      <c r="D2478" s="33"/>
      <c r="E2478" s="33"/>
      <c r="F2478" s="33"/>
      <c r="G2478" s="35"/>
      <c r="H2478" s="35"/>
      <c r="I2478" s="29" t="str">
        <f aca="false">IF(G2478="","",G2478-H2478)</f>
        <v/>
      </c>
      <c r="J2478" s="36"/>
      <c r="K2478" s="37"/>
      <c r="L2478" s="33"/>
      <c r="M2478" s="29" t="str">
        <f aca="false">IF(G2478="","",I2478*K2478)</f>
        <v/>
      </c>
      <c r="N2478" s="32" t="str">
        <f aca="false">IF(G2478="","",IF(F2478="","Diğer",F2478))</f>
        <v/>
      </c>
    </row>
    <row r="2479" customFormat="false" ht="15" hidden="false" customHeight="false" outlineLevel="0" collapsed="false">
      <c r="A2479" s="33"/>
      <c r="B2479" s="34"/>
      <c r="C2479" s="33"/>
      <c r="D2479" s="33"/>
      <c r="E2479" s="33"/>
      <c r="F2479" s="33"/>
      <c r="G2479" s="35"/>
      <c r="H2479" s="35"/>
      <c r="I2479" s="29" t="str">
        <f aca="false">IF(G2479="","",G2479-H2479)</f>
        <v/>
      </c>
      <c r="J2479" s="36"/>
      <c r="K2479" s="37"/>
      <c r="L2479" s="33"/>
      <c r="M2479" s="29" t="str">
        <f aca="false">IF(G2479="","",I2479*K2479)</f>
        <v/>
      </c>
      <c r="N2479" s="32" t="str">
        <f aca="false">IF(G2479="","",IF(F2479="","Diğer",F2479))</f>
        <v/>
      </c>
    </row>
    <row r="2480" customFormat="false" ht="15" hidden="false" customHeight="false" outlineLevel="0" collapsed="false">
      <c r="A2480" s="33"/>
      <c r="B2480" s="34"/>
      <c r="C2480" s="33"/>
      <c r="D2480" s="33"/>
      <c r="E2480" s="33"/>
      <c r="F2480" s="33"/>
      <c r="G2480" s="35"/>
      <c r="H2480" s="35"/>
      <c r="I2480" s="29" t="str">
        <f aca="false">IF(G2480="","",G2480-H2480)</f>
        <v/>
      </c>
      <c r="J2480" s="36"/>
      <c r="K2480" s="37"/>
      <c r="L2480" s="33"/>
      <c r="M2480" s="29" t="str">
        <f aca="false">IF(G2480="","",I2480*K2480)</f>
        <v/>
      </c>
      <c r="N2480" s="32" t="str">
        <f aca="false">IF(G2480="","",IF(F2480="","Diğer",F2480))</f>
        <v/>
      </c>
    </row>
    <row r="2481" customFormat="false" ht="15" hidden="false" customHeight="false" outlineLevel="0" collapsed="false">
      <c r="A2481" s="33"/>
      <c r="B2481" s="34"/>
      <c r="C2481" s="33"/>
      <c r="D2481" s="33"/>
      <c r="E2481" s="33"/>
      <c r="F2481" s="33"/>
      <c r="G2481" s="35"/>
      <c r="H2481" s="35"/>
      <c r="I2481" s="29" t="str">
        <f aca="false">IF(G2481="","",G2481-H2481)</f>
        <v/>
      </c>
      <c r="J2481" s="36"/>
      <c r="K2481" s="37"/>
      <c r="L2481" s="33"/>
      <c r="M2481" s="29" t="str">
        <f aca="false">IF(G2481="","",I2481*K2481)</f>
        <v/>
      </c>
      <c r="N2481" s="32" t="str">
        <f aca="false">IF(G2481="","",IF(F2481="","Diğer",F2481))</f>
        <v/>
      </c>
    </row>
    <row r="2482" customFormat="false" ht="15" hidden="false" customHeight="false" outlineLevel="0" collapsed="false">
      <c r="A2482" s="33"/>
      <c r="B2482" s="34"/>
      <c r="C2482" s="33"/>
      <c r="D2482" s="33"/>
      <c r="E2482" s="33"/>
      <c r="F2482" s="33"/>
      <c r="G2482" s="35"/>
      <c r="H2482" s="35"/>
      <c r="I2482" s="29" t="str">
        <f aca="false">IF(G2482="","",G2482-H2482)</f>
        <v/>
      </c>
      <c r="J2482" s="36"/>
      <c r="K2482" s="37"/>
      <c r="L2482" s="33"/>
      <c r="M2482" s="29" t="str">
        <f aca="false">IF(G2482="","",I2482*K2482)</f>
        <v/>
      </c>
      <c r="N2482" s="32" t="str">
        <f aca="false">IF(G2482="","",IF(F2482="","Diğer",F2482))</f>
        <v/>
      </c>
    </row>
    <row r="2483" customFormat="false" ht="15" hidden="false" customHeight="false" outlineLevel="0" collapsed="false">
      <c r="A2483" s="33"/>
      <c r="B2483" s="34"/>
      <c r="C2483" s="33"/>
      <c r="D2483" s="33"/>
      <c r="E2483" s="33"/>
      <c r="F2483" s="33"/>
      <c r="G2483" s="35"/>
      <c r="H2483" s="35"/>
      <c r="I2483" s="29" t="str">
        <f aca="false">IF(G2483="","",G2483-H2483)</f>
        <v/>
      </c>
      <c r="J2483" s="36"/>
      <c r="K2483" s="37"/>
      <c r="L2483" s="33"/>
      <c r="M2483" s="29" t="str">
        <f aca="false">IF(G2483="","",I2483*K2483)</f>
        <v/>
      </c>
      <c r="N2483" s="32" t="str">
        <f aca="false">IF(G2483="","",IF(F2483="","Diğer",F2483))</f>
        <v/>
      </c>
    </row>
    <row r="2484" customFormat="false" ht="15" hidden="false" customHeight="false" outlineLevel="0" collapsed="false">
      <c r="A2484" s="33"/>
      <c r="B2484" s="34"/>
      <c r="C2484" s="33"/>
      <c r="D2484" s="33"/>
      <c r="E2484" s="33"/>
      <c r="F2484" s="33"/>
      <c r="G2484" s="35"/>
      <c r="H2484" s="35"/>
      <c r="I2484" s="29" t="str">
        <f aca="false">IF(G2484="","",G2484-H2484)</f>
        <v/>
      </c>
      <c r="J2484" s="36"/>
      <c r="K2484" s="37"/>
      <c r="L2484" s="33"/>
      <c r="M2484" s="29" t="str">
        <f aca="false">IF(G2484="","",I2484*K2484)</f>
        <v/>
      </c>
      <c r="N2484" s="32" t="str">
        <f aca="false">IF(G2484="","",IF(F2484="","Diğer",F2484))</f>
        <v/>
      </c>
    </row>
    <row r="2485" customFormat="false" ht="15" hidden="false" customHeight="false" outlineLevel="0" collapsed="false">
      <c r="A2485" s="33"/>
      <c r="B2485" s="34"/>
      <c r="C2485" s="33"/>
      <c r="D2485" s="33"/>
      <c r="E2485" s="33"/>
      <c r="F2485" s="33"/>
      <c r="G2485" s="35"/>
      <c r="H2485" s="35"/>
      <c r="I2485" s="29" t="str">
        <f aca="false">IF(G2485="","",G2485-H2485)</f>
        <v/>
      </c>
      <c r="J2485" s="36"/>
      <c r="K2485" s="37"/>
      <c r="L2485" s="33"/>
      <c r="M2485" s="29" t="str">
        <f aca="false">IF(G2485="","",I2485*K2485)</f>
        <v/>
      </c>
      <c r="N2485" s="32" t="str">
        <f aca="false">IF(G2485="","",IF(F2485="","Diğer",F2485))</f>
        <v/>
      </c>
    </row>
    <row r="2486" customFormat="false" ht="15" hidden="false" customHeight="false" outlineLevel="0" collapsed="false">
      <c r="A2486" s="33"/>
      <c r="B2486" s="34"/>
      <c r="C2486" s="33"/>
      <c r="D2486" s="33"/>
      <c r="E2486" s="33"/>
      <c r="F2486" s="33"/>
      <c r="G2486" s="35"/>
      <c r="H2486" s="35"/>
      <c r="I2486" s="29" t="str">
        <f aca="false">IF(G2486="","",G2486-H2486)</f>
        <v/>
      </c>
      <c r="J2486" s="36"/>
      <c r="K2486" s="37"/>
      <c r="L2486" s="33"/>
      <c r="M2486" s="29" t="str">
        <f aca="false">IF(G2486="","",I2486*K2486)</f>
        <v/>
      </c>
      <c r="N2486" s="32" t="str">
        <f aca="false">IF(G2486="","",IF(F2486="","Diğer",F2486))</f>
        <v/>
      </c>
    </row>
    <row r="2487" customFormat="false" ht="15" hidden="false" customHeight="false" outlineLevel="0" collapsed="false">
      <c r="A2487" s="33"/>
      <c r="B2487" s="34"/>
      <c r="C2487" s="33"/>
      <c r="D2487" s="33"/>
      <c r="E2487" s="33"/>
      <c r="F2487" s="33"/>
      <c r="G2487" s="35"/>
      <c r="H2487" s="35"/>
      <c r="I2487" s="29" t="str">
        <f aca="false">IF(G2487="","",G2487-H2487)</f>
        <v/>
      </c>
      <c r="J2487" s="36"/>
      <c r="K2487" s="37"/>
      <c r="L2487" s="33"/>
      <c r="M2487" s="29" t="str">
        <f aca="false">IF(G2487="","",I2487*K2487)</f>
        <v/>
      </c>
      <c r="N2487" s="32" t="str">
        <f aca="false">IF(G2487="","",IF(F2487="","Diğer",F2487))</f>
        <v/>
      </c>
    </row>
    <row r="2488" customFormat="false" ht="15" hidden="false" customHeight="false" outlineLevel="0" collapsed="false">
      <c r="A2488" s="33"/>
      <c r="B2488" s="34"/>
      <c r="C2488" s="33"/>
      <c r="D2488" s="33"/>
      <c r="E2488" s="33"/>
      <c r="F2488" s="33"/>
      <c r="G2488" s="35"/>
      <c r="H2488" s="35"/>
      <c r="I2488" s="29" t="str">
        <f aca="false">IF(G2488="","",G2488-H2488)</f>
        <v/>
      </c>
      <c r="J2488" s="36"/>
      <c r="K2488" s="37"/>
      <c r="L2488" s="33"/>
      <c r="M2488" s="29" t="str">
        <f aca="false">IF(G2488="","",I2488*K2488)</f>
        <v/>
      </c>
      <c r="N2488" s="32" t="str">
        <f aca="false">IF(G2488="","",IF(F2488="","Diğer",F2488))</f>
        <v/>
      </c>
    </row>
    <row r="2489" customFormat="false" ht="15" hidden="false" customHeight="false" outlineLevel="0" collapsed="false">
      <c r="A2489" s="33"/>
      <c r="B2489" s="34"/>
      <c r="C2489" s="33"/>
      <c r="D2489" s="33"/>
      <c r="E2489" s="33"/>
      <c r="F2489" s="33"/>
      <c r="G2489" s="35"/>
      <c r="H2489" s="35"/>
      <c r="I2489" s="29" t="str">
        <f aca="false">IF(G2489="","",G2489-H2489)</f>
        <v/>
      </c>
      <c r="J2489" s="36"/>
      <c r="K2489" s="37"/>
      <c r="L2489" s="33"/>
      <c r="M2489" s="29" t="str">
        <f aca="false">IF(G2489="","",I2489*K2489)</f>
        <v/>
      </c>
      <c r="N2489" s="32" t="str">
        <f aca="false">IF(G2489="","",IF(F2489="","Diğer",F2489))</f>
        <v/>
      </c>
    </row>
    <row r="2490" customFormat="false" ht="15" hidden="false" customHeight="false" outlineLevel="0" collapsed="false">
      <c r="A2490" s="33"/>
      <c r="B2490" s="34"/>
      <c r="C2490" s="33"/>
      <c r="D2490" s="33"/>
      <c r="E2490" s="33"/>
      <c r="F2490" s="33"/>
      <c r="G2490" s="35"/>
      <c r="H2490" s="35"/>
      <c r="I2490" s="29" t="str">
        <f aca="false">IF(G2490="","",G2490-H2490)</f>
        <v/>
      </c>
      <c r="J2490" s="36"/>
      <c r="K2490" s="37"/>
      <c r="L2490" s="33"/>
      <c r="M2490" s="29" t="str">
        <f aca="false">IF(G2490="","",I2490*K2490)</f>
        <v/>
      </c>
      <c r="N2490" s="32" t="str">
        <f aca="false">IF(G2490="","",IF(F2490="","Diğer",F2490))</f>
        <v/>
      </c>
    </row>
    <row r="2491" customFormat="false" ht="15" hidden="false" customHeight="false" outlineLevel="0" collapsed="false">
      <c r="A2491" s="33"/>
      <c r="B2491" s="34"/>
      <c r="C2491" s="33"/>
      <c r="D2491" s="33"/>
      <c r="E2491" s="33"/>
      <c r="F2491" s="33"/>
      <c r="G2491" s="35"/>
      <c r="H2491" s="35"/>
      <c r="I2491" s="29" t="str">
        <f aca="false">IF(G2491="","",G2491-H2491)</f>
        <v/>
      </c>
      <c r="J2491" s="36"/>
      <c r="K2491" s="37"/>
      <c r="L2491" s="33"/>
      <c r="M2491" s="29" t="str">
        <f aca="false">IF(G2491="","",I2491*K2491)</f>
        <v/>
      </c>
      <c r="N2491" s="32" t="str">
        <f aca="false">IF(G2491="","",IF(F2491="","Diğer",F2491))</f>
        <v/>
      </c>
    </row>
    <row r="2492" customFormat="false" ht="15" hidden="false" customHeight="false" outlineLevel="0" collapsed="false">
      <c r="A2492" s="33"/>
      <c r="B2492" s="34"/>
      <c r="C2492" s="33"/>
      <c r="D2492" s="33"/>
      <c r="E2492" s="33"/>
      <c r="F2492" s="33"/>
      <c r="G2492" s="35"/>
      <c r="H2492" s="35"/>
      <c r="I2492" s="29" t="str">
        <f aca="false">IF(G2492="","",G2492-H2492)</f>
        <v/>
      </c>
      <c r="J2492" s="36"/>
      <c r="K2492" s="37"/>
      <c r="L2492" s="33"/>
      <c r="M2492" s="29" t="str">
        <f aca="false">IF(G2492="","",I2492*K2492)</f>
        <v/>
      </c>
      <c r="N2492" s="32" t="str">
        <f aca="false">IF(G2492="","",IF(F2492="","Diğer",F2492))</f>
        <v/>
      </c>
    </row>
    <row r="2493" customFormat="false" ht="15" hidden="false" customHeight="false" outlineLevel="0" collapsed="false">
      <c r="A2493" s="33"/>
      <c r="B2493" s="34"/>
      <c r="C2493" s="33"/>
      <c r="D2493" s="33"/>
      <c r="E2493" s="33"/>
      <c r="F2493" s="33"/>
      <c r="G2493" s="35"/>
      <c r="H2493" s="35"/>
      <c r="I2493" s="29" t="str">
        <f aca="false">IF(G2493="","",G2493-H2493)</f>
        <v/>
      </c>
      <c r="J2493" s="36"/>
      <c r="K2493" s="37"/>
      <c r="L2493" s="33"/>
      <c r="M2493" s="29" t="str">
        <f aca="false">IF(G2493="","",I2493*K2493)</f>
        <v/>
      </c>
      <c r="N2493" s="32" t="str">
        <f aca="false">IF(G2493="","",IF(F2493="","Diğer",F2493))</f>
        <v/>
      </c>
    </row>
    <row r="2494" customFormat="false" ht="15" hidden="false" customHeight="false" outlineLevel="0" collapsed="false">
      <c r="A2494" s="33"/>
      <c r="B2494" s="34"/>
      <c r="C2494" s="33"/>
      <c r="D2494" s="33"/>
      <c r="E2494" s="33"/>
      <c r="F2494" s="33"/>
      <c r="G2494" s="35"/>
      <c r="H2494" s="35"/>
      <c r="I2494" s="29" t="str">
        <f aca="false">IF(G2494="","",G2494-H2494)</f>
        <v/>
      </c>
      <c r="J2494" s="36"/>
      <c r="K2494" s="37"/>
      <c r="L2494" s="33"/>
      <c r="M2494" s="29" t="str">
        <f aca="false">IF(G2494="","",I2494*K2494)</f>
        <v/>
      </c>
      <c r="N2494" s="32" t="str">
        <f aca="false">IF(G2494="","",IF(F2494="","Diğer",F2494))</f>
        <v/>
      </c>
    </row>
    <row r="2495" customFormat="false" ht="15" hidden="false" customHeight="false" outlineLevel="0" collapsed="false">
      <c r="A2495" s="33"/>
      <c r="B2495" s="34"/>
      <c r="C2495" s="33"/>
      <c r="D2495" s="33"/>
      <c r="E2495" s="33"/>
      <c r="F2495" s="33"/>
      <c r="G2495" s="35"/>
      <c r="H2495" s="35"/>
      <c r="I2495" s="29" t="str">
        <f aca="false">IF(G2495="","",G2495-H2495)</f>
        <v/>
      </c>
      <c r="J2495" s="36"/>
      <c r="K2495" s="37"/>
      <c r="L2495" s="33"/>
      <c r="M2495" s="29" t="str">
        <f aca="false">IF(G2495="","",I2495*K2495)</f>
        <v/>
      </c>
      <c r="N2495" s="32" t="str">
        <f aca="false">IF(G2495="","",IF(F2495="","Diğer",F2495))</f>
        <v/>
      </c>
    </row>
    <row r="2496" customFormat="false" ht="15" hidden="false" customHeight="false" outlineLevel="0" collapsed="false">
      <c r="A2496" s="33"/>
      <c r="B2496" s="34"/>
      <c r="C2496" s="33"/>
      <c r="D2496" s="33"/>
      <c r="E2496" s="33"/>
      <c r="F2496" s="33"/>
      <c r="G2496" s="35"/>
      <c r="H2496" s="35"/>
      <c r="I2496" s="29" t="str">
        <f aca="false">IF(G2496="","",G2496-H2496)</f>
        <v/>
      </c>
      <c r="J2496" s="36"/>
      <c r="K2496" s="37"/>
      <c r="L2496" s="33"/>
      <c r="M2496" s="29" t="str">
        <f aca="false">IF(G2496="","",I2496*K2496)</f>
        <v/>
      </c>
      <c r="N2496" s="32" t="str">
        <f aca="false">IF(G2496="","",IF(F2496="","Diğer",F2496))</f>
        <v/>
      </c>
    </row>
    <row r="2497" customFormat="false" ht="15" hidden="false" customHeight="false" outlineLevel="0" collapsed="false">
      <c r="A2497" s="33"/>
      <c r="B2497" s="34"/>
      <c r="C2497" s="33"/>
      <c r="D2497" s="33"/>
      <c r="E2497" s="33"/>
      <c r="F2497" s="33"/>
      <c r="G2497" s="35"/>
      <c r="H2497" s="35"/>
      <c r="I2497" s="29" t="str">
        <f aca="false">IF(G2497="","",G2497-H2497)</f>
        <v/>
      </c>
      <c r="J2497" s="36"/>
      <c r="K2497" s="37"/>
      <c r="L2497" s="33"/>
      <c r="M2497" s="29" t="str">
        <f aca="false">IF(G2497="","",I2497*K2497)</f>
        <v/>
      </c>
      <c r="N2497" s="32" t="str">
        <f aca="false">IF(G2497="","",IF(F2497="","Diğer",F2497))</f>
        <v/>
      </c>
    </row>
    <row r="2498" customFormat="false" ht="15" hidden="false" customHeight="false" outlineLevel="0" collapsed="false">
      <c r="A2498" s="33"/>
      <c r="B2498" s="34"/>
      <c r="C2498" s="33"/>
      <c r="D2498" s="33"/>
      <c r="E2498" s="33"/>
      <c r="F2498" s="33"/>
      <c r="G2498" s="35"/>
      <c r="H2498" s="35"/>
      <c r="I2498" s="29" t="str">
        <f aca="false">IF(G2498="","",G2498-H2498)</f>
        <v/>
      </c>
      <c r="J2498" s="36"/>
      <c r="K2498" s="37"/>
      <c r="L2498" s="33"/>
      <c r="M2498" s="29" t="str">
        <f aca="false">IF(G2498="","",I2498*K2498)</f>
        <v/>
      </c>
      <c r="N2498" s="32" t="str">
        <f aca="false">IF(G2498="","",IF(F2498="","Diğer",F2498))</f>
        <v/>
      </c>
    </row>
    <row r="2499" customFormat="false" ht="15" hidden="false" customHeight="false" outlineLevel="0" collapsed="false">
      <c r="A2499" s="33"/>
      <c r="B2499" s="34"/>
      <c r="C2499" s="33"/>
      <c r="D2499" s="33"/>
      <c r="E2499" s="33"/>
      <c r="F2499" s="33"/>
      <c r="G2499" s="35"/>
      <c r="H2499" s="35"/>
      <c r="I2499" s="29" t="str">
        <f aca="false">IF(G2499="","",G2499-H2499)</f>
        <v/>
      </c>
      <c r="J2499" s="36"/>
      <c r="K2499" s="37"/>
      <c r="L2499" s="33"/>
      <c r="M2499" s="29" t="str">
        <f aca="false">IF(G2499="","",I2499*K2499)</f>
        <v/>
      </c>
      <c r="N2499" s="32" t="str">
        <f aca="false">IF(G2499="","",IF(F2499="","Diğer",F2499))</f>
        <v/>
      </c>
    </row>
    <row r="2500" customFormat="false" ht="15" hidden="false" customHeight="false" outlineLevel="0" collapsed="false">
      <c r="A2500" s="33"/>
      <c r="B2500" s="34"/>
      <c r="C2500" s="33"/>
      <c r="D2500" s="33"/>
      <c r="E2500" s="33"/>
      <c r="F2500" s="33"/>
      <c r="G2500" s="35"/>
      <c r="H2500" s="35"/>
      <c r="I2500" s="29" t="str">
        <f aca="false">IF(G2500="","",G2500-H2500)</f>
        <v/>
      </c>
      <c r="J2500" s="36"/>
      <c r="K2500" s="37"/>
      <c r="L2500" s="33"/>
      <c r="M2500" s="29" t="str">
        <f aca="false">IF(G2500="","",I2500*K2500)</f>
        <v/>
      </c>
      <c r="N2500" s="32" t="str">
        <f aca="false">IF(G2500="","",IF(F2500="","Diğer",F2500))</f>
        <v/>
      </c>
    </row>
    <row r="2501" customFormat="false" ht="15" hidden="false" customHeight="false" outlineLevel="0" collapsed="false">
      <c r="A2501" s="33"/>
      <c r="B2501" s="34"/>
      <c r="C2501" s="33"/>
      <c r="D2501" s="33"/>
      <c r="E2501" s="33"/>
      <c r="F2501" s="33"/>
      <c r="G2501" s="35"/>
      <c r="H2501" s="35"/>
      <c r="I2501" s="29" t="str">
        <f aca="false">IF(G2501="","",G2501-H2501)</f>
        <v/>
      </c>
      <c r="J2501" s="36"/>
      <c r="K2501" s="37"/>
      <c r="L2501" s="33"/>
      <c r="M2501" s="29" t="str">
        <f aca="false">IF(G2501="","",I2501*K2501)</f>
        <v/>
      </c>
      <c r="N2501" s="32" t="str">
        <f aca="false">IF(G2501="","",IF(F2501="","Diğer",F2501))</f>
        <v/>
      </c>
    </row>
    <row r="2502" customFormat="false" ht="15" hidden="false" customHeight="false" outlineLevel="0" collapsed="false">
      <c r="A2502" s="33"/>
      <c r="B2502" s="34"/>
      <c r="C2502" s="33"/>
      <c r="D2502" s="33"/>
      <c r="E2502" s="33"/>
      <c r="F2502" s="33"/>
      <c r="G2502" s="35"/>
      <c r="H2502" s="35"/>
      <c r="I2502" s="29" t="str">
        <f aca="false">IF(G2502="","",G2502-H2502)</f>
        <v/>
      </c>
      <c r="J2502" s="36"/>
      <c r="K2502" s="37"/>
      <c r="L2502" s="33"/>
      <c r="M2502" s="29" t="str">
        <f aca="false">IF(G2502="","",I2502*K2502)</f>
        <v/>
      </c>
      <c r="N2502" s="32" t="str">
        <f aca="false">IF(G2502="","",IF(F2502="","Diğer",F2502))</f>
        <v/>
      </c>
    </row>
    <row r="2503" customFormat="false" ht="15" hidden="false" customHeight="false" outlineLevel="0" collapsed="false">
      <c r="A2503" s="33"/>
      <c r="B2503" s="34"/>
      <c r="C2503" s="33"/>
      <c r="D2503" s="33"/>
      <c r="E2503" s="33"/>
      <c r="F2503" s="33"/>
      <c r="G2503" s="35"/>
      <c r="H2503" s="35"/>
      <c r="I2503" s="29" t="str">
        <f aca="false">IF(G2503="","",G2503-H2503)</f>
        <v/>
      </c>
      <c r="J2503" s="36"/>
      <c r="K2503" s="37"/>
      <c r="L2503" s="33"/>
      <c r="M2503" s="29" t="str">
        <f aca="false">IF(G2503="","",I2503*K2503)</f>
        <v/>
      </c>
      <c r="N2503" s="32" t="str">
        <f aca="false">IF(G2503="","",IF(F2503="","Diğer",F2503))</f>
        <v/>
      </c>
    </row>
    <row r="2504" customFormat="false" ht="15" hidden="false" customHeight="false" outlineLevel="0" collapsed="false">
      <c r="A2504" s="33"/>
      <c r="B2504" s="34"/>
      <c r="C2504" s="33"/>
      <c r="D2504" s="33"/>
      <c r="E2504" s="33"/>
      <c r="F2504" s="33"/>
      <c r="G2504" s="35"/>
      <c r="H2504" s="35"/>
      <c r="I2504" s="29" t="str">
        <f aca="false">IF(G2504="","",G2504-H2504)</f>
        <v/>
      </c>
      <c r="J2504" s="36"/>
      <c r="K2504" s="37"/>
      <c r="L2504" s="33"/>
      <c r="M2504" s="29" t="str">
        <f aca="false">IF(G2504="","",I2504*K2504)</f>
        <v/>
      </c>
      <c r="N2504" s="32" t="str">
        <f aca="false">IF(G2504="","",IF(F2504="","Diğer",F2504))</f>
        <v/>
      </c>
    </row>
    <row r="2505" customFormat="false" ht="15" hidden="false" customHeight="false" outlineLevel="0" collapsed="false">
      <c r="A2505" s="33"/>
      <c r="B2505" s="34"/>
      <c r="C2505" s="33"/>
      <c r="D2505" s="33"/>
      <c r="E2505" s="33"/>
      <c r="F2505" s="33"/>
      <c r="G2505" s="35"/>
      <c r="H2505" s="35"/>
      <c r="I2505" s="29" t="str">
        <f aca="false">IF(G2505="","",G2505-H2505)</f>
        <v/>
      </c>
      <c r="J2505" s="36"/>
      <c r="K2505" s="37"/>
      <c r="L2505" s="33"/>
      <c r="M2505" s="29" t="str">
        <f aca="false">IF(G2505="","",I2505*K2505)</f>
        <v/>
      </c>
      <c r="N2505" s="32" t="str">
        <f aca="false">IF(G2505="","",IF(F2505="","Diğer",F2505))</f>
        <v/>
      </c>
    </row>
    <row r="2506" customFormat="false" ht="15" hidden="false" customHeight="false" outlineLevel="0" collapsed="false">
      <c r="A2506" s="33"/>
      <c r="B2506" s="34"/>
      <c r="C2506" s="33"/>
      <c r="D2506" s="33"/>
      <c r="E2506" s="33"/>
      <c r="F2506" s="33"/>
      <c r="G2506" s="35"/>
      <c r="H2506" s="35"/>
      <c r="I2506" s="29" t="str">
        <f aca="false">IF(G2506="","",G2506-H2506)</f>
        <v/>
      </c>
      <c r="J2506" s="36"/>
      <c r="K2506" s="37"/>
      <c r="L2506" s="33"/>
      <c r="M2506" s="29" t="str">
        <f aca="false">IF(G2506="","",I2506*K2506)</f>
        <v/>
      </c>
      <c r="N2506" s="32" t="str">
        <f aca="false">IF(G2506="","",IF(F2506="","Diğer",F2506))</f>
        <v/>
      </c>
    </row>
    <row r="2507" customFormat="false" ht="15" hidden="false" customHeight="false" outlineLevel="0" collapsed="false">
      <c r="A2507" s="33"/>
      <c r="B2507" s="34"/>
      <c r="C2507" s="33"/>
      <c r="D2507" s="33"/>
      <c r="E2507" s="33"/>
      <c r="F2507" s="33"/>
      <c r="G2507" s="35"/>
      <c r="H2507" s="35"/>
      <c r="I2507" s="29" t="str">
        <f aca="false">IF(G2507="","",G2507-H2507)</f>
        <v/>
      </c>
      <c r="J2507" s="36"/>
      <c r="K2507" s="37"/>
      <c r="L2507" s="33"/>
      <c r="M2507" s="29" t="str">
        <f aca="false">IF(G2507="","",I2507*K2507)</f>
        <v/>
      </c>
      <c r="N2507" s="32" t="str">
        <f aca="false">IF(G2507="","",IF(F2507="","Diğer",F2507))</f>
        <v/>
      </c>
    </row>
    <row r="2508" customFormat="false" ht="15" hidden="false" customHeight="false" outlineLevel="0" collapsed="false">
      <c r="A2508" s="33"/>
      <c r="B2508" s="34"/>
      <c r="C2508" s="33"/>
      <c r="D2508" s="33"/>
      <c r="E2508" s="33"/>
      <c r="F2508" s="33"/>
      <c r="G2508" s="35"/>
      <c r="H2508" s="35"/>
      <c r="I2508" s="29" t="str">
        <f aca="false">IF(G2508="","",G2508-H2508)</f>
        <v/>
      </c>
      <c r="J2508" s="36"/>
      <c r="K2508" s="37"/>
      <c r="L2508" s="33"/>
      <c r="M2508" s="29" t="str">
        <f aca="false">IF(G2508="","",I2508*K2508)</f>
        <v/>
      </c>
      <c r="N2508" s="32" t="str">
        <f aca="false">IF(G2508="","",IF(F2508="","Diğer",F2508))</f>
        <v/>
      </c>
    </row>
    <row r="2509" customFormat="false" ht="15" hidden="false" customHeight="false" outlineLevel="0" collapsed="false">
      <c r="A2509" s="33"/>
      <c r="B2509" s="34"/>
      <c r="C2509" s="33"/>
      <c r="D2509" s="33"/>
      <c r="E2509" s="33"/>
      <c r="F2509" s="33"/>
      <c r="G2509" s="35"/>
      <c r="H2509" s="35"/>
      <c r="I2509" s="29" t="str">
        <f aca="false">IF(G2509="","",G2509-H2509)</f>
        <v/>
      </c>
      <c r="J2509" s="36"/>
      <c r="K2509" s="37"/>
      <c r="L2509" s="33"/>
      <c r="M2509" s="29" t="str">
        <f aca="false">IF(G2509="","",I2509*K2509)</f>
        <v/>
      </c>
      <c r="N2509" s="32" t="str">
        <f aca="false">IF(G2509="","",IF(F2509="","Diğer",F2509))</f>
        <v/>
      </c>
    </row>
    <row r="2510" customFormat="false" ht="15" hidden="false" customHeight="false" outlineLevel="0" collapsed="false">
      <c r="A2510" s="33"/>
      <c r="B2510" s="34"/>
      <c r="C2510" s="33"/>
      <c r="D2510" s="33"/>
      <c r="E2510" s="33"/>
      <c r="F2510" s="33"/>
      <c r="G2510" s="35"/>
      <c r="H2510" s="35"/>
      <c r="I2510" s="29" t="str">
        <f aca="false">IF(G2510="","",G2510-H2510)</f>
        <v/>
      </c>
      <c r="J2510" s="36"/>
      <c r="K2510" s="37"/>
      <c r="L2510" s="33"/>
      <c r="M2510" s="29" t="str">
        <f aca="false">IF(G2510="","",I2510*K2510)</f>
        <v/>
      </c>
      <c r="N2510" s="32" t="str">
        <f aca="false">IF(G2510="","",IF(F2510="","Diğer",F2510))</f>
        <v/>
      </c>
    </row>
    <row r="2511" customFormat="false" ht="15" hidden="false" customHeight="false" outlineLevel="0" collapsed="false">
      <c r="A2511" s="33"/>
      <c r="B2511" s="34"/>
      <c r="C2511" s="33"/>
      <c r="D2511" s="33"/>
      <c r="E2511" s="33"/>
      <c r="F2511" s="33"/>
      <c r="G2511" s="35"/>
      <c r="H2511" s="35"/>
      <c r="I2511" s="29" t="str">
        <f aca="false">IF(G2511="","",G2511-H2511)</f>
        <v/>
      </c>
      <c r="J2511" s="36"/>
      <c r="K2511" s="37"/>
      <c r="L2511" s="33"/>
      <c r="M2511" s="29" t="str">
        <f aca="false">IF(G2511="","",I2511*K2511)</f>
        <v/>
      </c>
      <c r="N2511" s="32" t="str">
        <f aca="false">IF(G2511="","",IF(F2511="","Diğer",F2511))</f>
        <v/>
      </c>
    </row>
    <row r="2512" customFormat="false" ht="15" hidden="false" customHeight="false" outlineLevel="0" collapsed="false">
      <c r="A2512" s="33"/>
      <c r="B2512" s="34"/>
      <c r="C2512" s="33"/>
      <c r="D2512" s="33"/>
      <c r="E2512" s="33"/>
      <c r="F2512" s="33"/>
      <c r="G2512" s="35"/>
      <c r="H2512" s="35"/>
      <c r="I2512" s="29" t="str">
        <f aca="false">IF(G2512="","",G2512-H2512)</f>
        <v/>
      </c>
      <c r="J2512" s="36"/>
      <c r="K2512" s="37"/>
      <c r="L2512" s="33"/>
      <c r="M2512" s="29" t="str">
        <f aca="false">IF(G2512="","",I2512*K2512)</f>
        <v/>
      </c>
      <c r="N2512" s="32" t="str">
        <f aca="false">IF(G2512="","",IF(F2512="","Diğer",F2512))</f>
        <v/>
      </c>
    </row>
    <row r="2513" customFormat="false" ht="15" hidden="false" customHeight="false" outlineLevel="0" collapsed="false">
      <c r="A2513" s="33"/>
      <c r="B2513" s="34"/>
      <c r="C2513" s="33"/>
      <c r="D2513" s="33"/>
      <c r="E2513" s="33"/>
      <c r="F2513" s="33"/>
      <c r="G2513" s="35"/>
      <c r="H2513" s="35"/>
      <c r="I2513" s="29" t="str">
        <f aca="false">IF(G2513="","",G2513-H2513)</f>
        <v/>
      </c>
      <c r="J2513" s="36"/>
      <c r="K2513" s="37"/>
      <c r="L2513" s="33"/>
      <c r="M2513" s="29" t="str">
        <f aca="false">IF(G2513="","",I2513*K2513)</f>
        <v/>
      </c>
      <c r="N2513" s="32" t="str">
        <f aca="false">IF(G2513="","",IF(F2513="","Diğer",F2513))</f>
        <v/>
      </c>
    </row>
    <row r="2514" customFormat="false" ht="15" hidden="false" customHeight="false" outlineLevel="0" collapsed="false">
      <c r="A2514" s="33"/>
      <c r="B2514" s="34"/>
      <c r="C2514" s="33"/>
      <c r="D2514" s="33"/>
      <c r="E2514" s="33"/>
      <c r="F2514" s="33"/>
      <c r="G2514" s="35"/>
      <c r="H2514" s="35"/>
      <c r="I2514" s="29" t="str">
        <f aca="false">IF(G2514="","",G2514-H2514)</f>
        <v/>
      </c>
      <c r="J2514" s="36"/>
      <c r="K2514" s="37"/>
      <c r="L2514" s="33"/>
      <c r="M2514" s="29" t="str">
        <f aca="false">IF(G2514="","",I2514*K2514)</f>
        <v/>
      </c>
      <c r="N2514" s="32" t="str">
        <f aca="false">IF(G2514="","",IF(F2514="","Diğer",F2514))</f>
        <v/>
      </c>
    </row>
    <row r="2515" customFormat="false" ht="15" hidden="false" customHeight="false" outlineLevel="0" collapsed="false">
      <c r="A2515" s="33"/>
      <c r="B2515" s="34"/>
      <c r="C2515" s="33"/>
      <c r="D2515" s="33"/>
      <c r="E2515" s="33"/>
      <c r="F2515" s="33"/>
      <c r="G2515" s="35"/>
      <c r="H2515" s="35"/>
      <c r="I2515" s="29" t="str">
        <f aca="false">IF(G2515="","",G2515-H2515)</f>
        <v/>
      </c>
      <c r="J2515" s="36"/>
      <c r="K2515" s="37"/>
      <c r="L2515" s="33"/>
      <c r="M2515" s="29" t="str">
        <f aca="false">IF(G2515="","",I2515*K2515)</f>
        <v/>
      </c>
      <c r="N2515" s="32" t="str">
        <f aca="false">IF(G2515="","",IF(F2515="","Diğer",F2515))</f>
        <v/>
      </c>
    </row>
    <row r="2516" customFormat="false" ht="15" hidden="false" customHeight="false" outlineLevel="0" collapsed="false">
      <c r="A2516" s="33"/>
      <c r="B2516" s="34"/>
      <c r="C2516" s="33"/>
      <c r="D2516" s="33"/>
      <c r="E2516" s="33"/>
      <c r="F2516" s="33"/>
      <c r="G2516" s="35"/>
      <c r="H2516" s="35"/>
      <c r="I2516" s="29" t="str">
        <f aca="false">IF(G2516="","",G2516-H2516)</f>
        <v/>
      </c>
      <c r="J2516" s="36"/>
      <c r="K2516" s="37"/>
      <c r="L2516" s="33"/>
      <c r="M2516" s="29" t="str">
        <f aca="false">IF(G2516="","",I2516*K2516)</f>
        <v/>
      </c>
      <c r="N2516" s="32" t="str">
        <f aca="false">IF(G2516="","",IF(F2516="","Diğer",F2516))</f>
        <v/>
      </c>
    </row>
    <row r="2517" customFormat="false" ht="15" hidden="false" customHeight="false" outlineLevel="0" collapsed="false">
      <c r="A2517" s="33"/>
      <c r="B2517" s="34"/>
      <c r="C2517" s="33"/>
      <c r="D2517" s="33"/>
      <c r="E2517" s="33"/>
      <c r="F2517" s="33"/>
      <c r="G2517" s="35"/>
      <c r="H2517" s="35"/>
      <c r="I2517" s="29" t="str">
        <f aca="false">IF(G2517="","",G2517-H2517)</f>
        <v/>
      </c>
      <c r="J2517" s="36"/>
      <c r="K2517" s="37"/>
      <c r="L2517" s="33"/>
      <c r="M2517" s="29" t="str">
        <f aca="false">IF(G2517="","",I2517*K2517)</f>
        <v/>
      </c>
      <c r="N2517" s="32" t="str">
        <f aca="false">IF(G2517="","",IF(F2517="","Diğer",F2517))</f>
        <v/>
      </c>
    </row>
    <row r="2518" customFormat="false" ht="15" hidden="false" customHeight="false" outlineLevel="0" collapsed="false">
      <c r="A2518" s="33"/>
      <c r="B2518" s="34"/>
      <c r="C2518" s="33"/>
      <c r="D2518" s="33"/>
      <c r="E2518" s="33"/>
      <c r="F2518" s="33"/>
      <c r="G2518" s="35"/>
      <c r="H2518" s="35"/>
      <c r="I2518" s="29" t="str">
        <f aca="false">IF(G2518="","",G2518-H2518)</f>
        <v/>
      </c>
      <c r="J2518" s="36"/>
      <c r="K2518" s="37"/>
      <c r="L2518" s="33"/>
      <c r="M2518" s="29" t="str">
        <f aca="false">IF(G2518="","",I2518*K2518)</f>
        <v/>
      </c>
      <c r="N2518" s="32" t="str">
        <f aca="false">IF(G2518="","",IF(F2518="","Diğer",F2518))</f>
        <v/>
      </c>
    </row>
    <row r="2519" customFormat="false" ht="15" hidden="false" customHeight="false" outlineLevel="0" collapsed="false">
      <c r="A2519" s="33"/>
      <c r="B2519" s="34"/>
      <c r="C2519" s="33"/>
      <c r="D2519" s="33"/>
      <c r="E2519" s="33"/>
      <c r="F2519" s="33"/>
      <c r="G2519" s="35"/>
      <c r="H2519" s="35"/>
      <c r="I2519" s="29" t="str">
        <f aca="false">IF(G2519="","",G2519-H2519)</f>
        <v/>
      </c>
      <c r="J2519" s="36"/>
      <c r="K2519" s="37"/>
      <c r="L2519" s="33"/>
      <c r="M2519" s="29" t="str">
        <f aca="false">IF(G2519="","",I2519*K2519)</f>
        <v/>
      </c>
      <c r="N2519" s="32" t="str">
        <f aca="false">IF(G2519="","",IF(F2519="","Diğer",F2519))</f>
        <v/>
      </c>
    </row>
    <row r="2520" customFormat="false" ht="15" hidden="false" customHeight="false" outlineLevel="0" collapsed="false">
      <c r="A2520" s="33"/>
      <c r="B2520" s="34"/>
      <c r="C2520" s="33"/>
      <c r="D2520" s="33"/>
      <c r="E2520" s="33"/>
      <c r="F2520" s="33"/>
      <c r="G2520" s="35"/>
      <c r="H2520" s="35"/>
      <c r="I2520" s="29" t="str">
        <f aca="false">IF(G2520="","",G2520-H2520)</f>
        <v/>
      </c>
      <c r="J2520" s="36"/>
      <c r="K2520" s="37"/>
      <c r="L2520" s="33"/>
      <c r="M2520" s="29" t="str">
        <f aca="false">IF(G2520="","",I2520*K2520)</f>
        <v/>
      </c>
      <c r="N2520" s="32" t="str">
        <f aca="false">IF(G2520="","",IF(F2520="","Diğer",F2520))</f>
        <v/>
      </c>
    </row>
    <row r="2521" customFormat="false" ht="15" hidden="false" customHeight="false" outlineLevel="0" collapsed="false">
      <c r="A2521" s="33"/>
      <c r="B2521" s="34"/>
      <c r="C2521" s="33"/>
      <c r="D2521" s="33"/>
      <c r="E2521" s="33"/>
      <c r="F2521" s="33"/>
      <c r="G2521" s="35"/>
      <c r="H2521" s="35"/>
      <c r="I2521" s="29" t="str">
        <f aca="false">IF(G2521="","",G2521-H2521)</f>
        <v/>
      </c>
      <c r="J2521" s="36"/>
      <c r="K2521" s="37"/>
      <c r="L2521" s="33"/>
      <c r="M2521" s="29" t="str">
        <f aca="false">IF(G2521="","",I2521*K2521)</f>
        <v/>
      </c>
      <c r="N2521" s="32" t="str">
        <f aca="false">IF(G2521="","",IF(F2521="","Diğer",F2521))</f>
        <v/>
      </c>
    </row>
    <row r="2522" customFormat="false" ht="15" hidden="false" customHeight="false" outlineLevel="0" collapsed="false">
      <c r="A2522" s="33"/>
      <c r="B2522" s="34"/>
      <c r="C2522" s="33"/>
      <c r="D2522" s="33"/>
      <c r="E2522" s="33"/>
      <c r="F2522" s="33"/>
      <c r="G2522" s="35"/>
      <c r="H2522" s="35"/>
      <c r="I2522" s="29" t="str">
        <f aca="false">IF(G2522="","",G2522-H2522)</f>
        <v/>
      </c>
      <c r="J2522" s="36"/>
      <c r="K2522" s="37"/>
      <c r="L2522" s="33"/>
      <c r="M2522" s="29" t="str">
        <f aca="false">IF(G2522="","",I2522*K2522)</f>
        <v/>
      </c>
      <c r="N2522" s="32" t="str">
        <f aca="false">IF(G2522="","",IF(F2522="","Diğer",F2522))</f>
        <v/>
      </c>
    </row>
    <row r="2523" customFormat="false" ht="15" hidden="false" customHeight="false" outlineLevel="0" collapsed="false">
      <c r="A2523" s="33"/>
      <c r="B2523" s="34"/>
      <c r="C2523" s="33"/>
      <c r="D2523" s="33"/>
      <c r="E2523" s="33"/>
      <c r="F2523" s="33"/>
      <c r="G2523" s="35"/>
      <c r="H2523" s="35"/>
      <c r="I2523" s="29" t="str">
        <f aca="false">IF(G2523="","",G2523-H2523)</f>
        <v/>
      </c>
      <c r="J2523" s="36"/>
      <c r="K2523" s="37"/>
      <c r="L2523" s="33"/>
      <c r="M2523" s="29" t="str">
        <f aca="false">IF(G2523="","",I2523*K2523)</f>
        <v/>
      </c>
      <c r="N2523" s="32" t="str">
        <f aca="false">IF(G2523="","",IF(F2523="","Diğer",F2523))</f>
        <v/>
      </c>
    </row>
    <row r="2524" customFormat="false" ht="15" hidden="false" customHeight="false" outlineLevel="0" collapsed="false">
      <c r="A2524" s="33"/>
      <c r="B2524" s="34"/>
      <c r="C2524" s="33"/>
      <c r="D2524" s="33"/>
      <c r="E2524" s="33"/>
      <c r="F2524" s="33"/>
      <c r="G2524" s="35"/>
      <c r="H2524" s="35"/>
      <c r="I2524" s="29" t="str">
        <f aca="false">IF(G2524="","",G2524-H2524)</f>
        <v/>
      </c>
      <c r="J2524" s="36"/>
      <c r="K2524" s="37"/>
      <c r="L2524" s="33"/>
      <c r="M2524" s="29" t="str">
        <f aca="false">IF(G2524="","",I2524*K2524)</f>
        <v/>
      </c>
      <c r="N2524" s="32" t="str">
        <f aca="false">IF(G2524="","",IF(F2524="","Diğer",F2524))</f>
        <v/>
      </c>
    </row>
    <row r="2525" customFormat="false" ht="15" hidden="false" customHeight="false" outlineLevel="0" collapsed="false">
      <c r="A2525" s="33"/>
      <c r="B2525" s="34"/>
      <c r="C2525" s="33"/>
      <c r="D2525" s="33"/>
      <c r="E2525" s="33"/>
      <c r="F2525" s="33"/>
      <c r="G2525" s="35"/>
      <c r="H2525" s="35"/>
      <c r="I2525" s="29" t="str">
        <f aca="false">IF(G2525="","",G2525-H2525)</f>
        <v/>
      </c>
      <c r="J2525" s="36"/>
      <c r="K2525" s="37"/>
      <c r="L2525" s="33"/>
      <c r="M2525" s="29" t="str">
        <f aca="false">IF(G2525="","",I2525*K2525)</f>
        <v/>
      </c>
      <c r="N2525" s="32" t="str">
        <f aca="false">IF(G2525="","",IF(F2525="","Diğer",F2525))</f>
        <v/>
      </c>
    </row>
    <row r="2526" customFormat="false" ht="15" hidden="false" customHeight="false" outlineLevel="0" collapsed="false">
      <c r="A2526" s="33"/>
      <c r="B2526" s="34"/>
      <c r="C2526" s="33"/>
      <c r="D2526" s="33"/>
      <c r="E2526" s="33"/>
      <c r="F2526" s="33"/>
      <c r="G2526" s="35"/>
      <c r="H2526" s="35"/>
      <c r="I2526" s="29" t="str">
        <f aca="false">IF(G2526="","",G2526-H2526)</f>
        <v/>
      </c>
      <c r="J2526" s="36"/>
      <c r="K2526" s="37"/>
      <c r="L2526" s="33"/>
      <c r="M2526" s="29" t="str">
        <f aca="false">IF(G2526="","",I2526*K2526)</f>
        <v/>
      </c>
      <c r="N2526" s="32" t="str">
        <f aca="false">IF(G2526="","",IF(F2526="","Diğer",F2526))</f>
        <v/>
      </c>
    </row>
    <row r="2527" customFormat="false" ht="15" hidden="false" customHeight="false" outlineLevel="0" collapsed="false">
      <c r="A2527" s="33"/>
      <c r="B2527" s="34"/>
      <c r="C2527" s="33"/>
      <c r="D2527" s="33"/>
      <c r="E2527" s="33"/>
      <c r="F2527" s="33"/>
      <c r="G2527" s="35"/>
      <c r="H2527" s="35"/>
      <c r="I2527" s="29" t="str">
        <f aca="false">IF(G2527="","",G2527-H2527)</f>
        <v/>
      </c>
      <c r="J2527" s="36"/>
      <c r="K2527" s="37"/>
      <c r="L2527" s="33"/>
      <c r="M2527" s="29" t="str">
        <f aca="false">IF(G2527="","",I2527*K2527)</f>
        <v/>
      </c>
      <c r="N2527" s="32" t="str">
        <f aca="false">IF(G2527="","",IF(F2527="","Diğer",F2527))</f>
        <v/>
      </c>
    </row>
    <row r="2528" customFormat="false" ht="15" hidden="false" customHeight="false" outlineLevel="0" collapsed="false">
      <c r="A2528" s="33"/>
      <c r="B2528" s="34"/>
      <c r="C2528" s="33"/>
      <c r="D2528" s="33"/>
      <c r="E2528" s="33"/>
      <c r="F2528" s="33"/>
      <c r="G2528" s="35"/>
      <c r="H2528" s="35"/>
      <c r="I2528" s="29" t="str">
        <f aca="false">IF(G2528="","",G2528-H2528)</f>
        <v/>
      </c>
      <c r="J2528" s="36"/>
      <c r="K2528" s="37"/>
      <c r="L2528" s="33"/>
      <c r="M2528" s="29" t="str">
        <f aca="false">IF(G2528="","",I2528*K2528)</f>
        <v/>
      </c>
      <c r="N2528" s="32" t="str">
        <f aca="false">IF(G2528="","",IF(F2528="","Diğer",F2528))</f>
        <v/>
      </c>
    </row>
    <row r="2529" customFormat="false" ht="15" hidden="false" customHeight="false" outlineLevel="0" collapsed="false">
      <c r="A2529" s="33"/>
      <c r="B2529" s="34"/>
      <c r="C2529" s="33"/>
      <c r="D2529" s="33"/>
      <c r="E2529" s="33"/>
      <c r="F2529" s="33"/>
      <c r="G2529" s="35"/>
      <c r="H2529" s="35"/>
      <c r="I2529" s="29" t="str">
        <f aca="false">IF(G2529="","",G2529-H2529)</f>
        <v/>
      </c>
      <c r="J2529" s="36"/>
      <c r="K2529" s="37"/>
      <c r="L2529" s="33"/>
      <c r="M2529" s="29" t="str">
        <f aca="false">IF(G2529="","",I2529*K2529)</f>
        <v/>
      </c>
      <c r="N2529" s="32" t="str">
        <f aca="false">IF(G2529="","",IF(F2529="","Diğer",F2529))</f>
        <v/>
      </c>
    </row>
    <row r="2530" customFormat="false" ht="15" hidden="false" customHeight="false" outlineLevel="0" collapsed="false">
      <c r="A2530" s="33"/>
      <c r="B2530" s="34"/>
      <c r="C2530" s="33"/>
      <c r="D2530" s="33"/>
      <c r="E2530" s="33"/>
      <c r="F2530" s="33"/>
      <c r="G2530" s="35"/>
      <c r="H2530" s="35"/>
      <c r="I2530" s="29" t="str">
        <f aca="false">IF(G2530="","",G2530-H2530)</f>
        <v/>
      </c>
      <c r="J2530" s="36"/>
      <c r="K2530" s="37"/>
      <c r="L2530" s="33"/>
      <c r="M2530" s="29" t="str">
        <f aca="false">IF(G2530="","",I2530*K2530)</f>
        <v/>
      </c>
      <c r="N2530" s="32" t="str">
        <f aca="false">IF(G2530="","",IF(F2530="","Diğer",F2530))</f>
        <v/>
      </c>
    </row>
    <row r="2531" customFormat="false" ht="15" hidden="false" customHeight="false" outlineLevel="0" collapsed="false">
      <c r="A2531" s="33"/>
      <c r="B2531" s="34"/>
      <c r="C2531" s="33"/>
      <c r="D2531" s="33"/>
      <c r="E2531" s="33"/>
      <c r="F2531" s="33"/>
      <c r="G2531" s="35"/>
      <c r="H2531" s="35"/>
      <c r="I2531" s="29" t="str">
        <f aca="false">IF(G2531="","",G2531-H2531)</f>
        <v/>
      </c>
      <c r="J2531" s="36"/>
      <c r="K2531" s="37"/>
      <c r="L2531" s="33"/>
      <c r="M2531" s="29" t="str">
        <f aca="false">IF(G2531="","",I2531*K2531)</f>
        <v/>
      </c>
      <c r="N2531" s="32" t="str">
        <f aca="false">IF(G2531="","",IF(F2531="","Diğer",F2531))</f>
        <v/>
      </c>
    </row>
    <row r="2532" customFormat="false" ht="15" hidden="false" customHeight="false" outlineLevel="0" collapsed="false">
      <c r="A2532" s="33"/>
      <c r="B2532" s="34"/>
      <c r="C2532" s="33"/>
      <c r="D2532" s="33"/>
      <c r="E2532" s="33"/>
      <c r="F2532" s="33"/>
      <c r="G2532" s="35"/>
      <c r="H2532" s="35"/>
      <c r="I2532" s="29" t="str">
        <f aca="false">IF(G2532="","",G2532-H2532)</f>
        <v/>
      </c>
      <c r="J2532" s="36"/>
      <c r="K2532" s="37"/>
      <c r="L2532" s="33"/>
      <c r="M2532" s="29" t="str">
        <f aca="false">IF(G2532="","",I2532*K2532)</f>
        <v/>
      </c>
      <c r="N2532" s="32" t="str">
        <f aca="false">IF(G2532="","",IF(F2532="","Diğer",F2532))</f>
        <v/>
      </c>
    </row>
    <row r="2533" customFormat="false" ht="15" hidden="false" customHeight="false" outlineLevel="0" collapsed="false">
      <c r="A2533" s="33"/>
      <c r="B2533" s="34"/>
      <c r="C2533" s="33"/>
      <c r="D2533" s="33"/>
      <c r="E2533" s="33"/>
      <c r="F2533" s="33"/>
      <c r="G2533" s="35"/>
      <c r="H2533" s="35"/>
      <c r="I2533" s="29" t="str">
        <f aca="false">IF(G2533="","",G2533-H2533)</f>
        <v/>
      </c>
      <c r="J2533" s="36"/>
      <c r="K2533" s="37"/>
      <c r="L2533" s="33"/>
      <c r="M2533" s="29" t="str">
        <f aca="false">IF(G2533="","",I2533*K2533)</f>
        <v/>
      </c>
      <c r="N2533" s="32" t="str">
        <f aca="false">IF(G2533="","",IF(F2533="","Diğer",F2533))</f>
        <v/>
      </c>
    </row>
    <row r="2534" customFormat="false" ht="15" hidden="false" customHeight="false" outlineLevel="0" collapsed="false">
      <c r="A2534" s="33"/>
      <c r="B2534" s="34"/>
      <c r="C2534" s="33"/>
      <c r="D2534" s="33"/>
      <c r="E2534" s="33"/>
      <c r="F2534" s="33"/>
      <c r="G2534" s="35"/>
      <c r="H2534" s="35"/>
      <c r="I2534" s="29" t="str">
        <f aca="false">IF(G2534="","",G2534-H2534)</f>
        <v/>
      </c>
      <c r="J2534" s="36"/>
      <c r="K2534" s="37"/>
      <c r="L2534" s="33"/>
      <c r="M2534" s="29" t="str">
        <f aca="false">IF(G2534="","",I2534*K2534)</f>
        <v/>
      </c>
      <c r="N2534" s="32" t="str">
        <f aca="false">IF(G2534="","",IF(F2534="","Diğer",F2534))</f>
        <v/>
      </c>
    </row>
    <row r="2535" customFormat="false" ht="15" hidden="false" customHeight="false" outlineLevel="0" collapsed="false">
      <c r="A2535" s="33"/>
      <c r="B2535" s="34"/>
      <c r="C2535" s="33"/>
      <c r="D2535" s="33"/>
      <c r="E2535" s="33"/>
      <c r="F2535" s="33"/>
      <c r="G2535" s="35"/>
      <c r="H2535" s="35"/>
      <c r="I2535" s="29" t="str">
        <f aca="false">IF(G2535="","",G2535-H2535)</f>
        <v/>
      </c>
      <c r="J2535" s="36"/>
      <c r="K2535" s="37"/>
      <c r="L2535" s="33"/>
      <c r="M2535" s="29" t="str">
        <f aca="false">IF(G2535="","",I2535*K2535)</f>
        <v/>
      </c>
      <c r="N2535" s="32" t="str">
        <f aca="false">IF(G2535="","",IF(F2535="","Diğer",F2535))</f>
        <v/>
      </c>
    </row>
    <row r="2536" customFormat="false" ht="15" hidden="false" customHeight="false" outlineLevel="0" collapsed="false">
      <c r="A2536" s="33"/>
      <c r="B2536" s="34"/>
      <c r="C2536" s="33"/>
      <c r="D2536" s="33"/>
      <c r="E2536" s="33"/>
      <c r="F2536" s="33"/>
      <c r="G2536" s="35"/>
      <c r="H2536" s="35"/>
      <c r="I2536" s="29" t="str">
        <f aca="false">IF(G2536="","",G2536-H2536)</f>
        <v/>
      </c>
      <c r="J2536" s="36"/>
      <c r="K2536" s="37"/>
      <c r="L2536" s="33"/>
      <c r="M2536" s="29" t="str">
        <f aca="false">IF(G2536="","",I2536*K2536)</f>
        <v/>
      </c>
      <c r="N2536" s="32" t="str">
        <f aca="false">IF(G2536="","",IF(F2536="","Diğer",F2536))</f>
        <v/>
      </c>
    </row>
    <row r="2537" customFormat="false" ht="15" hidden="false" customHeight="false" outlineLevel="0" collapsed="false">
      <c r="A2537" s="33"/>
      <c r="B2537" s="34"/>
      <c r="C2537" s="33"/>
      <c r="D2537" s="33"/>
      <c r="E2537" s="33"/>
      <c r="F2537" s="33"/>
      <c r="G2537" s="35"/>
      <c r="H2537" s="35"/>
      <c r="I2537" s="29" t="str">
        <f aca="false">IF(G2537="","",G2537-H2537)</f>
        <v/>
      </c>
      <c r="J2537" s="36"/>
      <c r="K2537" s="37"/>
      <c r="L2537" s="33"/>
      <c r="M2537" s="29" t="str">
        <f aca="false">IF(G2537="","",I2537*K2537)</f>
        <v/>
      </c>
      <c r="N2537" s="32" t="str">
        <f aca="false">IF(G2537="","",IF(F2537="","Diğer",F2537))</f>
        <v/>
      </c>
    </row>
    <row r="2538" customFormat="false" ht="15" hidden="false" customHeight="false" outlineLevel="0" collapsed="false">
      <c r="A2538" s="33"/>
      <c r="B2538" s="34"/>
      <c r="C2538" s="33"/>
      <c r="D2538" s="33"/>
      <c r="E2538" s="33"/>
      <c r="F2538" s="33"/>
      <c r="G2538" s="35"/>
      <c r="H2538" s="35"/>
      <c r="I2538" s="29" t="str">
        <f aca="false">IF(G2538="","",G2538-H2538)</f>
        <v/>
      </c>
      <c r="J2538" s="36"/>
      <c r="K2538" s="37"/>
      <c r="L2538" s="33"/>
      <c r="M2538" s="29" t="str">
        <f aca="false">IF(G2538="","",I2538*K2538)</f>
        <v/>
      </c>
      <c r="N2538" s="32" t="str">
        <f aca="false">IF(G2538="","",IF(F2538="","Diğer",F2538))</f>
        <v/>
      </c>
    </row>
    <row r="2539" customFormat="false" ht="15" hidden="false" customHeight="false" outlineLevel="0" collapsed="false">
      <c r="A2539" s="33"/>
      <c r="B2539" s="34"/>
      <c r="C2539" s="33"/>
      <c r="D2539" s="33"/>
      <c r="E2539" s="33"/>
      <c r="F2539" s="33"/>
      <c r="G2539" s="35"/>
      <c r="H2539" s="35"/>
      <c r="I2539" s="29" t="str">
        <f aca="false">IF(G2539="","",G2539-H2539)</f>
        <v/>
      </c>
      <c r="J2539" s="36"/>
      <c r="K2539" s="37"/>
      <c r="L2539" s="33"/>
      <c r="M2539" s="29" t="str">
        <f aca="false">IF(G2539="","",I2539*K2539)</f>
        <v/>
      </c>
      <c r="N2539" s="32" t="str">
        <f aca="false">IF(G2539="","",IF(F2539="","Diğer",F2539))</f>
        <v/>
      </c>
    </row>
    <row r="2540" customFormat="false" ht="15" hidden="false" customHeight="false" outlineLevel="0" collapsed="false">
      <c r="A2540" s="33"/>
      <c r="B2540" s="34"/>
      <c r="C2540" s="33"/>
      <c r="D2540" s="33"/>
      <c r="E2540" s="33"/>
      <c r="F2540" s="33"/>
      <c r="G2540" s="35"/>
      <c r="H2540" s="35"/>
      <c r="I2540" s="29" t="str">
        <f aca="false">IF(G2540="","",G2540-H2540)</f>
        <v/>
      </c>
      <c r="J2540" s="36"/>
      <c r="K2540" s="37"/>
      <c r="L2540" s="33"/>
      <c r="M2540" s="29" t="str">
        <f aca="false">IF(G2540="","",I2540*K2540)</f>
        <v/>
      </c>
      <c r="N2540" s="32" t="str">
        <f aca="false">IF(G2540="","",IF(F2540="","Diğer",F2540))</f>
        <v/>
      </c>
    </row>
    <row r="2541" customFormat="false" ht="15" hidden="false" customHeight="false" outlineLevel="0" collapsed="false">
      <c r="A2541" s="33"/>
      <c r="B2541" s="34"/>
      <c r="C2541" s="33"/>
      <c r="D2541" s="33"/>
      <c r="E2541" s="33"/>
      <c r="F2541" s="33"/>
      <c r="G2541" s="35"/>
      <c r="H2541" s="35"/>
      <c r="I2541" s="29" t="str">
        <f aca="false">IF(G2541="","",G2541-H2541)</f>
        <v/>
      </c>
      <c r="J2541" s="36"/>
      <c r="K2541" s="37"/>
      <c r="L2541" s="33"/>
      <c r="M2541" s="29" t="str">
        <f aca="false">IF(G2541="","",I2541*K2541)</f>
        <v/>
      </c>
      <c r="N2541" s="32" t="str">
        <f aca="false">IF(G2541="","",IF(F2541="","Diğer",F2541))</f>
        <v/>
      </c>
    </row>
    <row r="2542" customFormat="false" ht="15" hidden="false" customHeight="false" outlineLevel="0" collapsed="false">
      <c r="A2542" s="33"/>
      <c r="B2542" s="34"/>
      <c r="C2542" s="33"/>
      <c r="D2542" s="33"/>
      <c r="E2542" s="33"/>
      <c r="F2542" s="33"/>
      <c r="G2542" s="35"/>
      <c r="H2542" s="35"/>
      <c r="I2542" s="29" t="str">
        <f aca="false">IF(G2542="","",G2542-H2542)</f>
        <v/>
      </c>
      <c r="J2542" s="36"/>
      <c r="K2542" s="37"/>
      <c r="L2542" s="33"/>
      <c r="M2542" s="29" t="str">
        <f aca="false">IF(G2542="","",I2542*K2542)</f>
        <v/>
      </c>
      <c r="N2542" s="32" t="str">
        <f aca="false">IF(G2542="","",IF(F2542="","Diğer",F2542))</f>
        <v/>
      </c>
    </row>
    <row r="2543" customFormat="false" ht="15" hidden="false" customHeight="false" outlineLevel="0" collapsed="false">
      <c r="A2543" s="33"/>
      <c r="B2543" s="34"/>
      <c r="C2543" s="33"/>
      <c r="D2543" s="33"/>
      <c r="E2543" s="33"/>
      <c r="F2543" s="33"/>
      <c r="G2543" s="35"/>
      <c r="H2543" s="35"/>
      <c r="I2543" s="29" t="str">
        <f aca="false">IF(G2543="","",G2543-H2543)</f>
        <v/>
      </c>
      <c r="J2543" s="36"/>
      <c r="K2543" s="37"/>
      <c r="L2543" s="33"/>
      <c r="M2543" s="29" t="str">
        <f aca="false">IF(G2543="","",I2543*K2543)</f>
        <v/>
      </c>
      <c r="N2543" s="32" t="str">
        <f aca="false">IF(G2543="","",IF(F2543="","Diğer",F2543))</f>
        <v/>
      </c>
    </row>
    <row r="2544" customFormat="false" ht="15" hidden="false" customHeight="false" outlineLevel="0" collapsed="false">
      <c r="A2544" s="33"/>
      <c r="B2544" s="34"/>
      <c r="C2544" s="33"/>
      <c r="D2544" s="33"/>
      <c r="E2544" s="33"/>
      <c r="F2544" s="33"/>
      <c r="G2544" s="35"/>
      <c r="H2544" s="35"/>
      <c r="I2544" s="29" t="str">
        <f aca="false">IF(G2544="","",G2544-H2544)</f>
        <v/>
      </c>
      <c r="J2544" s="36"/>
      <c r="K2544" s="37"/>
      <c r="L2544" s="33"/>
      <c r="M2544" s="29" t="str">
        <f aca="false">IF(G2544="","",I2544*K2544)</f>
        <v/>
      </c>
      <c r="N2544" s="32" t="str">
        <f aca="false">IF(G2544="","",IF(F2544="","Diğer",F2544))</f>
        <v/>
      </c>
    </row>
    <row r="2545" customFormat="false" ht="15" hidden="false" customHeight="false" outlineLevel="0" collapsed="false">
      <c r="A2545" s="33"/>
      <c r="B2545" s="34"/>
      <c r="C2545" s="33"/>
      <c r="D2545" s="33"/>
      <c r="E2545" s="33"/>
      <c r="F2545" s="33"/>
      <c r="G2545" s="35"/>
      <c r="H2545" s="35"/>
      <c r="I2545" s="29" t="str">
        <f aca="false">IF(G2545="","",G2545-H2545)</f>
        <v/>
      </c>
      <c r="J2545" s="36"/>
      <c r="K2545" s="37"/>
      <c r="L2545" s="33"/>
      <c r="M2545" s="29" t="str">
        <f aca="false">IF(G2545="","",I2545*K2545)</f>
        <v/>
      </c>
      <c r="N2545" s="32" t="str">
        <f aca="false">IF(G2545="","",IF(F2545="","Diğer",F2545))</f>
        <v/>
      </c>
    </row>
    <row r="2546" customFormat="false" ht="15" hidden="false" customHeight="false" outlineLevel="0" collapsed="false">
      <c r="A2546" s="33"/>
      <c r="B2546" s="34"/>
      <c r="C2546" s="33"/>
      <c r="D2546" s="33"/>
      <c r="E2546" s="33"/>
      <c r="F2546" s="33"/>
      <c r="G2546" s="35"/>
      <c r="H2546" s="35"/>
      <c r="I2546" s="29" t="str">
        <f aca="false">IF(G2546="","",G2546-H2546)</f>
        <v/>
      </c>
      <c r="J2546" s="36"/>
      <c r="K2546" s="37"/>
      <c r="L2546" s="33"/>
      <c r="M2546" s="29" t="str">
        <f aca="false">IF(G2546="","",I2546*K2546)</f>
        <v/>
      </c>
      <c r="N2546" s="32" t="str">
        <f aca="false">IF(G2546="","",IF(F2546="","Diğer",F2546))</f>
        <v/>
      </c>
    </row>
    <row r="2547" customFormat="false" ht="15" hidden="false" customHeight="false" outlineLevel="0" collapsed="false">
      <c r="A2547" s="33"/>
      <c r="B2547" s="34"/>
      <c r="C2547" s="33"/>
      <c r="D2547" s="33"/>
      <c r="E2547" s="33"/>
      <c r="F2547" s="33"/>
      <c r="G2547" s="35"/>
      <c r="H2547" s="35"/>
      <c r="I2547" s="29" t="str">
        <f aca="false">IF(G2547="","",G2547-H2547)</f>
        <v/>
      </c>
      <c r="J2547" s="36"/>
      <c r="K2547" s="37"/>
      <c r="L2547" s="33"/>
      <c r="M2547" s="29" t="str">
        <f aca="false">IF(G2547="","",I2547*K2547)</f>
        <v/>
      </c>
      <c r="N2547" s="32" t="str">
        <f aca="false">IF(G2547="","",IF(F2547="","Diğer",F2547))</f>
        <v/>
      </c>
    </row>
    <row r="2548" customFormat="false" ht="15" hidden="false" customHeight="false" outlineLevel="0" collapsed="false">
      <c r="A2548" s="33"/>
      <c r="B2548" s="34"/>
      <c r="C2548" s="33"/>
      <c r="D2548" s="33"/>
      <c r="E2548" s="33"/>
      <c r="F2548" s="33"/>
      <c r="G2548" s="35"/>
      <c r="H2548" s="35"/>
      <c r="I2548" s="29" t="str">
        <f aca="false">IF(G2548="","",G2548-H2548)</f>
        <v/>
      </c>
      <c r="J2548" s="36"/>
      <c r="K2548" s="37"/>
      <c r="L2548" s="33"/>
      <c r="M2548" s="29" t="str">
        <f aca="false">IF(G2548="","",I2548*K2548)</f>
        <v/>
      </c>
      <c r="N2548" s="32" t="str">
        <f aca="false">IF(G2548="","",IF(F2548="","Diğer",F2548))</f>
        <v/>
      </c>
    </row>
    <row r="2549" customFormat="false" ht="15" hidden="false" customHeight="false" outlineLevel="0" collapsed="false">
      <c r="A2549" s="33"/>
      <c r="B2549" s="34"/>
      <c r="C2549" s="33"/>
      <c r="D2549" s="33"/>
      <c r="E2549" s="33"/>
      <c r="F2549" s="33"/>
      <c r="G2549" s="35"/>
      <c r="H2549" s="35"/>
      <c r="I2549" s="29" t="str">
        <f aca="false">IF(G2549="","",G2549-H2549)</f>
        <v/>
      </c>
      <c r="J2549" s="36"/>
      <c r="K2549" s="37"/>
      <c r="L2549" s="33"/>
      <c r="M2549" s="29" t="str">
        <f aca="false">IF(G2549="","",I2549*K2549)</f>
        <v/>
      </c>
      <c r="N2549" s="32" t="str">
        <f aca="false">IF(G2549="","",IF(F2549="","Diğer",F2549))</f>
        <v/>
      </c>
    </row>
    <row r="2550" customFormat="false" ht="15" hidden="false" customHeight="false" outlineLevel="0" collapsed="false">
      <c r="A2550" s="33"/>
      <c r="B2550" s="34"/>
      <c r="C2550" s="33"/>
      <c r="D2550" s="33"/>
      <c r="E2550" s="33"/>
      <c r="F2550" s="33"/>
      <c r="G2550" s="35"/>
      <c r="H2550" s="35"/>
      <c r="I2550" s="29" t="str">
        <f aca="false">IF(G2550="","",G2550-H2550)</f>
        <v/>
      </c>
      <c r="J2550" s="36"/>
      <c r="K2550" s="37"/>
      <c r="L2550" s="33"/>
      <c r="M2550" s="29" t="str">
        <f aca="false">IF(G2550="","",I2550*K2550)</f>
        <v/>
      </c>
      <c r="N2550" s="32" t="str">
        <f aca="false">IF(G2550="","",IF(F2550="","Diğer",F2550))</f>
        <v/>
      </c>
    </row>
    <row r="2551" customFormat="false" ht="15" hidden="false" customHeight="false" outlineLevel="0" collapsed="false">
      <c r="A2551" s="33"/>
      <c r="B2551" s="34"/>
      <c r="C2551" s="33"/>
      <c r="D2551" s="33"/>
      <c r="E2551" s="33"/>
      <c r="F2551" s="33"/>
      <c r="G2551" s="35"/>
      <c r="H2551" s="35"/>
      <c r="I2551" s="29" t="str">
        <f aca="false">IF(G2551="","",G2551-H2551)</f>
        <v/>
      </c>
      <c r="J2551" s="36"/>
      <c r="K2551" s="37"/>
      <c r="L2551" s="33"/>
      <c r="M2551" s="29" t="str">
        <f aca="false">IF(G2551="","",I2551*K2551)</f>
        <v/>
      </c>
      <c r="N2551" s="32" t="str">
        <f aca="false">IF(G2551="","",IF(F2551="","Diğer",F2551))</f>
        <v/>
      </c>
    </row>
    <row r="2552" customFormat="false" ht="15" hidden="false" customHeight="false" outlineLevel="0" collapsed="false">
      <c r="A2552" s="33"/>
      <c r="B2552" s="34"/>
      <c r="C2552" s="33"/>
      <c r="D2552" s="33"/>
      <c r="E2552" s="33"/>
      <c r="F2552" s="33"/>
      <c r="G2552" s="35"/>
      <c r="H2552" s="35"/>
      <c r="I2552" s="29" t="str">
        <f aca="false">IF(G2552="","",G2552-H2552)</f>
        <v/>
      </c>
      <c r="J2552" s="36"/>
      <c r="K2552" s="37"/>
      <c r="L2552" s="33"/>
      <c r="M2552" s="29" t="str">
        <f aca="false">IF(G2552="","",I2552*K2552)</f>
        <v/>
      </c>
      <c r="N2552" s="32" t="str">
        <f aca="false">IF(G2552="","",IF(F2552="","Diğer",F2552))</f>
        <v/>
      </c>
    </row>
    <row r="2553" customFormat="false" ht="15" hidden="false" customHeight="false" outlineLevel="0" collapsed="false">
      <c r="A2553" s="33"/>
      <c r="B2553" s="34"/>
      <c r="C2553" s="33"/>
      <c r="D2553" s="33"/>
      <c r="E2553" s="33"/>
      <c r="F2553" s="33"/>
      <c r="G2553" s="35"/>
      <c r="H2553" s="35"/>
      <c r="I2553" s="29" t="str">
        <f aca="false">IF(G2553="","",G2553-H2553)</f>
        <v/>
      </c>
      <c r="J2553" s="36"/>
      <c r="K2553" s="37"/>
      <c r="L2553" s="33"/>
      <c r="M2553" s="29" t="str">
        <f aca="false">IF(G2553="","",I2553*K2553)</f>
        <v/>
      </c>
      <c r="N2553" s="32" t="str">
        <f aca="false">IF(G2553="","",IF(F2553="","Diğer",F2553))</f>
        <v/>
      </c>
    </row>
    <row r="2554" customFormat="false" ht="15" hidden="false" customHeight="false" outlineLevel="0" collapsed="false">
      <c r="A2554" s="33"/>
      <c r="B2554" s="34"/>
      <c r="C2554" s="33"/>
      <c r="D2554" s="33"/>
      <c r="E2554" s="33"/>
      <c r="F2554" s="33"/>
      <c r="G2554" s="35"/>
      <c r="H2554" s="35"/>
      <c r="I2554" s="29" t="str">
        <f aca="false">IF(G2554="","",G2554-H2554)</f>
        <v/>
      </c>
      <c r="J2554" s="36"/>
      <c r="K2554" s="37"/>
      <c r="L2554" s="33"/>
      <c r="M2554" s="29" t="str">
        <f aca="false">IF(G2554="","",I2554*K2554)</f>
        <v/>
      </c>
      <c r="N2554" s="32" t="str">
        <f aca="false">IF(G2554="","",IF(F2554="","Diğer",F2554))</f>
        <v/>
      </c>
    </row>
    <row r="2555" customFormat="false" ht="15" hidden="false" customHeight="false" outlineLevel="0" collapsed="false">
      <c r="A2555" s="33"/>
      <c r="B2555" s="34"/>
      <c r="C2555" s="33"/>
      <c r="D2555" s="33"/>
      <c r="E2555" s="33"/>
      <c r="F2555" s="33"/>
      <c r="G2555" s="35"/>
      <c r="H2555" s="35"/>
      <c r="I2555" s="29" t="str">
        <f aca="false">IF(G2555="","",G2555-H2555)</f>
        <v/>
      </c>
      <c r="J2555" s="36"/>
      <c r="K2555" s="37"/>
      <c r="L2555" s="33"/>
      <c r="M2555" s="29" t="str">
        <f aca="false">IF(G2555="","",I2555*K2555)</f>
        <v/>
      </c>
      <c r="N2555" s="32" t="str">
        <f aca="false">IF(G2555="","",IF(F2555="","Diğer",F2555))</f>
        <v/>
      </c>
    </row>
    <row r="2556" customFormat="false" ht="15" hidden="false" customHeight="false" outlineLevel="0" collapsed="false">
      <c r="A2556" s="33"/>
      <c r="B2556" s="34"/>
      <c r="C2556" s="33"/>
      <c r="D2556" s="33"/>
      <c r="E2556" s="33"/>
      <c r="F2556" s="33"/>
      <c r="G2556" s="35"/>
      <c r="H2556" s="35"/>
      <c r="I2556" s="29" t="str">
        <f aca="false">IF(G2556="","",G2556-H2556)</f>
        <v/>
      </c>
      <c r="J2556" s="36"/>
      <c r="K2556" s="37"/>
      <c r="L2556" s="33"/>
      <c r="M2556" s="29" t="str">
        <f aca="false">IF(G2556="","",I2556*K2556)</f>
        <v/>
      </c>
      <c r="N2556" s="32" t="str">
        <f aca="false">IF(G2556="","",IF(F2556="","Diğer",F2556))</f>
        <v/>
      </c>
    </row>
    <row r="2557" customFormat="false" ht="15" hidden="false" customHeight="false" outlineLevel="0" collapsed="false">
      <c r="A2557" s="33"/>
      <c r="B2557" s="34"/>
      <c r="C2557" s="33"/>
      <c r="D2557" s="33"/>
      <c r="E2557" s="33"/>
      <c r="F2557" s="33"/>
      <c r="G2557" s="35"/>
      <c r="H2557" s="35"/>
      <c r="I2557" s="29" t="str">
        <f aca="false">IF(G2557="","",G2557-H2557)</f>
        <v/>
      </c>
      <c r="J2557" s="36"/>
      <c r="K2557" s="37"/>
      <c r="L2557" s="33"/>
      <c r="M2557" s="29" t="str">
        <f aca="false">IF(G2557="","",I2557*K2557)</f>
        <v/>
      </c>
      <c r="N2557" s="32" t="str">
        <f aca="false">IF(G2557="","",IF(F2557="","Diğer",F2557))</f>
        <v/>
      </c>
    </row>
    <row r="2558" customFormat="false" ht="15" hidden="false" customHeight="false" outlineLevel="0" collapsed="false">
      <c r="A2558" s="33"/>
      <c r="B2558" s="34"/>
      <c r="C2558" s="33"/>
      <c r="D2558" s="33"/>
      <c r="E2558" s="33"/>
      <c r="F2558" s="33"/>
      <c r="G2558" s="35"/>
      <c r="H2558" s="35"/>
      <c r="I2558" s="29" t="str">
        <f aca="false">IF(G2558="","",G2558-H2558)</f>
        <v/>
      </c>
      <c r="J2558" s="36"/>
      <c r="K2558" s="37"/>
      <c r="L2558" s="33"/>
      <c r="M2558" s="29" t="str">
        <f aca="false">IF(G2558="","",I2558*K2558)</f>
        <v/>
      </c>
      <c r="N2558" s="32" t="str">
        <f aca="false">IF(G2558="","",IF(F2558="","Diğer",F2558))</f>
        <v/>
      </c>
    </row>
    <row r="2559" customFormat="false" ht="15" hidden="false" customHeight="false" outlineLevel="0" collapsed="false">
      <c r="A2559" s="33"/>
      <c r="B2559" s="34"/>
      <c r="C2559" s="33"/>
      <c r="D2559" s="33"/>
      <c r="E2559" s="33"/>
      <c r="F2559" s="33"/>
      <c r="G2559" s="35"/>
      <c r="H2559" s="35"/>
      <c r="I2559" s="29" t="str">
        <f aca="false">IF(G2559="","",G2559-H2559)</f>
        <v/>
      </c>
      <c r="J2559" s="36"/>
      <c r="K2559" s="37"/>
      <c r="L2559" s="33"/>
      <c r="M2559" s="29" t="str">
        <f aca="false">IF(G2559="","",I2559*K2559)</f>
        <v/>
      </c>
      <c r="N2559" s="32" t="str">
        <f aca="false">IF(G2559="","",IF(F2559="","Diğer",F2559))</f>
        <v/>
      </c>
    </row>
    <row r="2560" customFormat="false" ht="15" hidden="false" customHeight="false" outlineLevel="0" collapsed="false">
      <c r="A2560" s="33"/>
      <c r="B2560" s="34"/>
      <c r="C2560" s="33"/>
      <c r="D2560" s="33"/>
      <c r="E2560" s="33"/>
      <c r="F2560" s="33"/>
      <c r="G2560" s="35"/>
      <c r="H2560" s="35"/>
      <c r="I2560" s="29" t="str">
        <f aca="false">IF(G2560="","",G2560-H2560)</f>
        <v/>
      </c>
      <c r="J2560" s="36"/>
      <c r="K2560" s="37"/>
      <c r="L2560" s="33"/>
      <c r="M2560" s="29" t="str">
        <f aca="false">IF(G2560="","",I2560*K2560)</f>
        <v/>
      </c>
      <c r="N2560" s="32" t="str">
        <f aca="false">IF(G2560="","",IF(F2560="","Diğer",F2560))</f>
        <v/>
      </c>
    </row>
    <row r="2561" customFormat="false" ht="15" hidden="false" customHeight="false" outlineLevel="0" collapsed="false">
      <c r="A2561" s="33"/>
      <c r="B2561" s="34"/>
      <c r="C2561" s="33"/>
      <c r="D2561" s="33"/>
      <c r="E2561" s="33"/>
      <c r="F2561" s="33"/>
      <c r="G2561" s="35"/>
      <c r="H2561" s="35"/>
      <c r="I2561" s="29" t="str">
        <f aca="false">IF(G2561="","",G2561-H2561)</f>
        <v/>
      </c>
      <c r="J2561" s="36"/>
      <c r="K2561" s="37"/>
      <c r="L2561" s="33"/>
      <c r="M2561" s="29" t="str">
        <f aca="false">IF(G2561="","",I2561*K2561)</f>
        <v/>
      </c>
      <c r="N2561" s="32" t="str">
        <f aca="false">IF(G2561="","",IF(F2561="","Diğer",F2561))</f>
        <v/>
      </c>
    </row>
    <row r="2562" customFormat="false" ht="15" hidden="false" customHeight="false" outlineLevel="0" collapsed="false">
      <c r="A2562" s="33"/>
      <c r="B2562" s="34"/>
      <c r="C2562" s="33"/>
      <c r="D2562" s="33"/>
      <c r="E2562" s="33"/>
      <c r="F2562" s="33"/>
      <c r="G2562" s="35"/>
      <c r="H2562" s="35"/>
      <c r="I2562" s="29" t="str">
        <f aca="false">IF(G2562="","",G2562-H2562)</f>
        <v/>
      </c>
      <c r="J2562" s="36"/>
      <c r="K2562" s="37"/>
      <c r="L2562" s="33"/>
      <c r="M2562" s="29" t="str">
        <f aca="false">IF(G2562="","",I2562*K2562)</f>
        <v/>
      </c>
      <c r="N2562" s="32" t="str">
        <f aca="false">IF(G2562="","",IF(F2562="","Diğer",F2562))</f>
        <v/>
      </c>
    </row>
    <row r="2563" customFormat="false" ht="15" hidden="false" customHeight="false" outlineLevel="0" collapsed="false">
      <c r="A2563" s="33"/>
      <c r="B2563" s="34"/>
      <c r="C2563" s="33"/>
      <c r="D2563" s="33"/>
      <c r="E2563" s="33"/>
      <c r="F2563" s="33"/>
      <c r="G2563" s="35"/>
      <c r="H2563" s="35"/>
      <c r="I2563" s="29" t="str">
        <f aca="false">IF(G2563="","",G2563-H2563)</f>
        <v/>
      </c>
      <c r="J2563" s="36"/>
      <c r="K2563" s="37"/>
      <c r="L2563" s="33"/>
      <c r="M2563" s="29" t="str">
        <f aca="false">IF(G2563="","",I2563*K2563)</f>
        <v/>
      </c>
      <c r="N2563" s="32" t="str">
        <f aca="false">IF(G2563="","",IF(F2563="","Diğer",F2563))</f>
        <v/>
      </c>
    </row>
    <row r="2564" customFormat="false" ht="15" hidden="false" customHeight="false" outlineLevel="0" collapsed="false">
      <c r="A2564" s="33"/>
      <c r="B2564" s="34"/>
      <c r="C2564" s="33"/>
      <c r="D2564" s="33"/>
      <c r="E2564" s="33"/>
      <c r="F2564" s="33"/>
      <c r="G2564" s="35"/>
      <c r="H2564" s="35"/>
      <c r="I2564" s="29" t="str">
        <f aca="false">IF(G2564="","",G2564-H2564)</f>
        <v/>
      </c>
      <c r="J2564" s="36"/>
      <c r="K2564" s="37"/>
      <c r="L2564" s="33"/>
      <c r="M2564" s="29" t="str">
        <f aca="false">IF(G2564="","",I2564*K2564)</f>
        <v/>
      </c>
      <c r="N2564" s="32" t="str">
        <f aca="false">IF(G2564="","",IF(F2564="","Diğer",F2564))</f>
        <v/>
      </c>
    </row>
    <row r="2565" customFormat="false" ht="15" hidden="false" customHeight="false" outlineLevel="0" collapsed="false">
      <c r="A2565" s="33"/>
      <c r="B2565" s="34"/>
      <c r="C2565" s="33"/>
      <c r="D2565" s="33"/>
      <c r="E2565" s="33"/>
      <c r="F2565" s="33"/>
      <c r="G2565" s="35"/>
      <c r="H2565" s="35"/>
      <c r="I2565" s="29" t="str">
        <f aca="false">IF(G2565="","",G2565-H2565)</f>
        <v/>
      </c>
      <c r="J2565" s="36"/>
      <c r="K2565" s="37"/>
      <c r="L2565" s="33"/>
      <c r="M2565" s="29" t="str">
        <f aca="false">IF(G2565="","",I2565*K2565)</f>
        <v/>
      </c>
      <c r="N2565" s="32" t="str">
        <f aca="false">IF(G2565="","",IF(F2565="","Diğer",F2565))</f>
        <v/>
      </c>
    </row>
    <row r="2566" customFormat="false" ht="15" hidden="false" customHeight="false" outlineLevel="0" collapsed="false">
      <c r="A2566" s="33"/>
      <c r="B2566" s="34"/>
      <c r="C2566" s="33"/>
      <c r="D2566" s="33"/>
      <c r="E2566" s="33"/>
      <c r="F2566" s="33"/>
      <c r="G2566" s="35"/>
      <c r="H2566" s="35"/>
      <c r="I2566" s="29" t="str">
        <f aca="false">IF(G2566="","",G2566-H2566)</f>
        <v/>
      </c>
      <c r="J2566" s="36"/>
      <c r="K2566" s="37"/>
      <c r="L2566" s="33"/>
      <c r="M2566" s="29" t="str">
        <f aca="false">IF(G2566="","",I2566*K2566)</f>
        <v/>
      </c>
      <c r="N2566" s="32" t="str">
        <f aca="false">IF(G2566="","",IF(F2566="","Diğer",F2566))</f>
        <v/>
      </c>
    </row>
    <row r="2567" customFormat="false" ht="15" hidden="false" customHeight="false" outlineLevel="0" collapsed="false">
      <c r="A2567" s="33"/>
      <c r="B2567" s="34"/>
      <c r="C2567" s="33"/>
      <c r="D2567" s="33"/>
      <c r="E2567" s="33"/>
      <c r="F2567" s="33"/>
      <c r="G2567" s="35"/>
      <c r="H2567" s="35"/>
      <c r="I2567" s="29" t="str">
        <f aca="false">IF(G2567="","",G2567-H2567)</f>
        <v/>
      </c>
      <c r="J2567" s="36"/>
      <c r="K2567" s="37"/>
      <c r="L2567" s="33"/>
      <c r="M2567" s="29" t="str">
        <f aca="false">IF(G2567="","",I2567*K2567)</f>
        <v/>
      </c>
      <c r="N2567" s="32" t="str">
        <f aca="false">IF(G2567="","",IF(F2567="","Diğer",F2567))</f>
        <v/>
      </c>
    </row>
    <row r="2568" customFormat="false" ht="15" hidden="false" customHeight="false" outlineLevel="0" collapsed="false">
      <c r="A2568" s="33"/>
      <c r="B2568" s="34"/>
      <c r="C2568" s="33"/>
      <c r="D2568" s="33"/>
      <c r="E2568" s="33"/>
      <c r="F2568" s="33"/>
      <c r="G2568" s="35"/>
      <c r="H2568" s="35"/>
      <c r="I2568" s="29" t="str">
        <f aca="false">IF(G2568="","",G2568-H2568)</f>
        <v/>
      </c>
      <c r="J2568" s="36"/>
      <c r="K2568" s="37"/>
      <c r="L2568" s="33"/>
      <c r="M2568" s="29" t="str">
        <f aca="false">IF(G2568="","",I2568*K2568)</f>
        <v/>
      </c>
      <c r="N2568" s="32" t="str">
        <f aca="false">IF(G2568="","",IF(F2568="","Diğer",F2568))</f>
        <v/>
      </c>
    </row>
    <row r="2569" customFormat="false" ht="15" hidden="false" customHeight="false" outlineLevel="0" collapsed="false">
      <c r="A2569" s="33"/>
      <c r="B2569" s="34"/>
      <c r="C2569" s="33"/>
      <c r="D2569" s="33"/>
      <c r="E2569" s="33"/>
      <c r="F2569" s="33"/>
      <c r="G2569" s="35"/>
      <c r="H2569" s="35"/>
      <c r="I2569" s="29" t="str">
        <f aca="false">IF(G2569="","",G2569-H2569)</f>
        <v/>
      </c>
      <c r="J2569" s="36"/>
      <c r="K2569" s="37"/>
      <c r="L2569" s="33"/>
      <c r="M2569" s="29" t="str">
        <f aca="false">IF(G2569="","",I2569*K2569)</f>
        <v/>
      </c>
      <c r="N2569" s="32" t="str">
        <f aca="false">IF(G2569="","",IF(F2569="","Diğer",F2569))</f>
        <v/>
      </c>
    </row>
    <row r="2570" customFormat="false" ht="15" hidden="false" customHeight="false" outlineLevel="0" collapsed="false">
      <c r="A2570" s="33"/>
      <c r="B2570" s="34"/>
      <c r="C2570" s="33"/>
      <c r="D2570" s="33"/>
      <c r="E2570" s="33"/>
      <c r="F2570" s="33"/>
      <c r="G2570" s="35"/>
      <c r="H2570" s="35"/>
      <c r="I2570" s="29" t="str">
        <f aca="false">IF(G2570="","",G2570-H2570)</f>
        <v/>
      </c>
      <c r="J2570" s="36"/>
      <c r="K2570" s="37"/>
      <c r="L2570" s="33"/>
      <c r="M2570" s="29" t="str">
        <f aca="false">IF(G2570="","",I2570*K2570)</f>
        <v/>
      </c>
      <c r="N2570" s="32" t="str">
        <f aca="false">IF(G2570="","",IF(F2570="","Diğer",F2570))</f>
        <v/>
      </c>
    </row>
    <row r="2571" customFormat="false" ht="15" hidden="false" customHeight="false" outlineLevel="0" collapsed="false">
      <c r="A2571" s="33"/>
      <c r="B2571" s="34"/>
      <c r="C2571" s="33"/>
      <c r="D2571" s="33"/>
      <c r="E2571" s="33"/>
      <c r="F2571" s="33"/>
      <c r="G2571" s="35"/>
      <c r="H2571" s="35"/>
      <c r="I2571" s="29" t="str">
        <f aca="false">IF(G2571="","",G2571-H2571)</f>
        <v/>
      </c>
      <c r="J2571" s="36"/>
      <c r="K2571" s="37"/>
      <c r="L2571" s="33"/>
      <c r="M2571" s="29" t="str">
        <f aca="false">IF(G2571="","",I2571*K2571)</f>
        <v/>
      </c>
      <c r="N2571" s="32" t="str">
        <f aca="false">IF(G2571="","",IF(F2571="","Diğer",F2571))</f>
        <v/>
      </c>
    </row>
    <row r="2572" customFormat="false" ht="15" hidden="false" customHeight="false" outlineLevel="0" collapsed="false">
      <c r="A2572" s="33"/>
      <c r="B2572" s="34"/>
      <c r="C2572" s="33"/>
      <c r="D2572" s="33"/>
      <c r="E2572" s="33"/>
      <c r="F2572" s="33"/>
      <c r="G2572" s="35"/>
      <c r="H2572" s="35"/>
      <c r="I2572" s="29" t="str">
        <f aca="false">IF(G2572="","",G2572-H2572)</f>
        <v/>
      </c>
      <c r="J2572" s="36"/>
      <c r="K2572" s="37"/>
      <c r="L2572" s="33"/>
      <c r="M2572" s="29" t="str">
        <f aca="false">IF(G2572="","",I2572*K2572)</f>
        <v/>
      </c>
      <c r="N2572" s="32" t="str">
        <f aca="false">IF(G2572="","",IF(F2572="","Diğer",F2572))</f>
        <v/>
      </c>
    </row>
    <row r="2573" customFormat="false" ht="15" hidden="false" customHeight="false" outlineLevel="0" collapsed="false">
      <c r="A2573" s="33"/>
      <c r="B2573" s="34"/>
      <c r="C2573" s="33"/>
      <c r="D2573" s="33"/>
      <c r="E2573" s="33"/>
      <c r="F2573" s="33"/>
      <c r="G2573" s="35"/>
      <c r="H2573" s="35"/>
      <c r="I2573" s="29" t="str">
        <f aca="false">IF(G2573="","",G2573-H2573)</f>
        <v/>
      </c>
      <c r="J2573" s="36"/>
      <c r="K2573" s="37"/>
      <c r="L2573" s="33"/>
      <c r="M2573" s="29" t="str">
        <f aca="false">IF(G2573="","",I2573*K2573)</f>
        <v/>
      </c>
      <c r="N2573" s="32" t="str">
        <f aca="false">IF(G2573="","",IF(F2573="","Diğer",F2573))</f>
        <v/>
      </c>
    </row>
    <row r="2574" customFormat="false" ht="15" hidden="false" customHeight="false" outlineLevel="0" collapsed="false">
      <c r="A2574" s="33"/>
      <c r="B2574" s="34"/>
      <c r="C2574" s="33"/>
      <c r="D2574" s="33"/>
      <c r="E2574" s="33"/>
      <c r="F2574" s="33"/>
      <c r="G2574" s="35"/>
      <c r="H2574" s="35"/>
      <c r="I2574" s="29" t="str">
        <f aca="false">IF(G2574="","",G2574-H2574)</f>
        <v/>
      </c>
      <c r="J2574" s="36"/>
      <c r="K2574" s="37"/>
      <c r="L2574" s="33"/>
      <c r="M2574" s="29" t="str">
        <f aca="false">IF(G2574="","",I2574*K2574)</f>
        <v/>
      </c>
      <c r="N2574" s="32" t="str">
        <f aca="false">IF(G2574="","",IF(F2574="","Diğer",F2574))</f>
        <v/>
      </c>
    </row>
    <row r="2575" customFormat="false" ht="15" hidden="false" customHeight="false" outlineLevel="0" collapsed="false">
      <c r="A2575" s="33"/>
      <c r="B2575" s="34"/>
      <c r="C2575" s="33"/>
      <c r="D2575" s="33"/>
      <c r="E2575" s="33"/>
      <c r="F2575" s="33"/>
      <c r="G2575" s="35"/>
      <c r="H2575" s="35"/>
      <c r="I2575" s="29" t="str">
        <f aca="false">IF(G2575="","",G2575-H2575)</f>
        <v/>
      </c>
      <c r="J2575" s="36"/>
      <c r="K2575" s="37"/>
      <c r="L2575" s="33"/>
      <c r="M2575" s="29" t="str">
        <f aca="false">IF(G2575="","",I2575*K2575)</f>
        <v/>
      </c>
      <c r="N2575" s="32" t="str">
        <f aca="false">IF(G2575="","",IF(F2575="","Diğer",F2575))</f>
        <v/>
      </c>
    </row>
    <row r="2576" customFormat="false" ht="15" hidden="false" customHeight="false" outlineLevel="0" collapsed="false">
      <c r="A2576" s="33"/>
      <c r="B2576" s="34"/>
      <c r="C2576" s="33"/>
      <c r="D2576" s="33"/>
      <c r="E2576" s="33"/>
      <c r="F2576" s="33"/>
      <c r="G2576" s="35"/>
      <c r="H2576" s="35"/>
      <c r="I2576" s="29" t="str">
        <f aca="false">IF(G2576="","",G2576-H2576)</f>
        <v/>
      </c>
      <c r="J2576" s="36"/>
      <c r="K2576" s="37"/>
      <c r="L2576" s="33"/>
      <c r="M2576" s="29" t="str">
        <f aca="false">IF(G2576="","",I2576*K2576)</f>
        <v/>
      </c>
      <c r="N2576" s="32" t="str">
        <f aca="false">IF(G2576="","",IF(F2576="","Diğer",F2576))</f>
        <v/>
      </c>
    </row>
    <row r="2577" customFormat="false" ht="15" hidden="false" customHeight="false" outlineLevel="0" collapsed="false">
      <c r="A2577" s="33"/>
      <c r="B2577" s="34"/>
      <c r="C2577" s="33"/>
      <c r="D2577" s="33"/>
      <c r="E2577" s="33"/>
      <c r="F2577" s="33"/>
      <c r="G2577" s="35"/>
      <c r="H2577" s="35"/>
      <c r="I2577" s="29" t="str">
        <f aca="false">IF(G2577="","",G2577-H2577)</f>
        <v/>
      </c>
      <c r="J2577" s="36"/>
      <c r="K2577" s="37"/>
      <c r="L2577" s="33"/>
      <c r="M2577" s="29" t="str">
        <f aca="false">IF(G2577="","",I2577*K2577)</f>
        <v/>
      </c>
      <c r="N2577" s="32" t="str">
        <f aca="false">IF(G2577="","",IF(F2577="","Diğer",F2577))</f>
        <v/>
      </c>
    </row>
    <row r="2578" customFormat="false" ht="15" hidden="false" customHeight="false" outlineLevel="0" collapsed="false">
      <c r="A2578" s="33"/>
      <c r="B2578" s="34"/>
      <c r="C2578" s="33"/>
      <c r="D2578" s="33"/>
      <c r="E2578" s="33"/>
      <c r="F2578" s="33"/>
      <c r="G2578" s="35"/>
      <c r="H2578" s="35"/>
      <c r="I2578" s="29" t="str">
        <f aca="false">IF(G2578="","",G2578-H2578)</f>
        <v/>
      </c>
      <c r="J2578" s="36"/>
      <c r="K2578" s="37"/>
      <c r="L2578" s="33"/>
      <c r="M2578" s="29" t="str">
        <f aca="false">IF(G2578="","",I2578*K2578)</f>
        <v/>
      </c>
      <c r="N2578" s="32" t="str">
        <f aca="false">IF(G2578="","",IF(F2578="","Diğer",F2578))</f>
        <v/>
      </c>
    </row>
    <row r="2579" customFormat="false" ht="15" hidden="false" customHeight="false" outlineLevel="0" collapsed="false">
      <c r="A2579" s="33"/>
      <c r="B2579" s="34"/>
      <c r="C2579" s="33"/>
      <c r="D2579" s="33"/>
      <c r="E2579" s="33"/>
      <c r="F2579" s="33"/>
      <c r="G2579" s="35"/>
      <c r="H2579" s="35"/>
      <c r="I2579" s="29" t="str">
        <f aca="false">IF(G2579="","",G2579-H2579)</f>
        <v/>
      </c>
      <c r="J2579" s="36"/>
      <c r="K2579" s="37"/>
      <c r="L2579" s="33"/>
      <c r="M2579" s="29" t="str">
        <f aca="false">IF(G2579="","",I2579*K2579)</f>
        <v/>
      </c>
      <c r="N2579" s="32" t="str">
        <f aca="false">IF(G2579="","",IF(F2579="","Diğer",F2579))</f>
        <v/>
      </c>
    </row>
    <row r="2580" customFormat="false" ht="15" hidden="false" customHeight="false" outlineLevel="0" collapsed="false">
      <c r="A2580" s="33"/>
      <c r="B2580" s="34"/>
      <c r="C2580" s="33"/>
      <c r="D2580" s="33"/>
      <c r="E2580" s="33"/>
      <c r="F2580" s="33"/>
      <c r="G2580" s="35"/>
      <c r="H2580" s="35"/>
      <c r="I2580" s="29" t="str">
        <f aca="false">IF(G2580="","",G2580-H2580)</f>
        <v/>
      </c>
      <c r="J2580" s="36"/>
      <c r="K2580" s="37"/>
      <c r="L2580" s="33"/>
      <c r="M2580" s="29" t="str">
        <f aca="false">IF(G2580="","",I2580*K2580)</f>
        <v/>
      </c>
      <c r="N2580" s="32" t="str">
        <f aca="false">IF(G2580="","",IF(F2580="","Diğer",F2580))</f>
        <v/>
      </c>
    </row>
    <row r="2581" customFormat="false" ht="15" hidden="false" customHeight="false" outlineLevel="0" collapsed="false">
      <c r="A2581" s="33"/>
      <c r="B2581" s="34"/>
      <c r="C2581" s="33"/>
      <c r="D2581" s="33"/>
      <c r="E2581" s="33"/>
      <c r="F2581" s="33"/>
      <c r="G2581" s="35"/>
      <c r="H2581" s="35"/>
      <c r="I2581" s="29" t="str">
        <f aca="false">IF(G2581="","",G2581-H2581)</f>
        <v/>
      </c>
      <c r="J2581" s="36"/>
      <c r="K2581" s="37"/>
      <c r="L2581" s="33"/>
      <c r="M2581" s="29" t="str">
        <f aca="false">IF(G2581="","",I2581*K2581)</f>
        <v/>
      </c>
      <c r="N2581" s="32" t="str">
        <f aca="false">IF(G2581="","",IF(F2581="","Diğer",F2581))</f>
        <v/>
      </c>
    </row>
    <row r="2582" customFormat="false" ht="15" hidden="false" customHeight="false" outlineLevel="0" collapsed="false">
      <c r="A2582" s="33"/>
      <c r="B2582" s="34"/>
      <c r="C2582" s="33"/>
      <c r="D2582" s="33"/>
      <c r="E2582" s="33"/>
      <c r="F2582" s="33"/>
      <c r="G2582" s="35"/>
      <c r="H2582" s="35"/>
      <c r="I2582" s="29" t="str">
        <f aca="false">IF(G2582="","",G2582-H2582)</f>
        <v/>
      </c>
      <c r="J2582" s="36"/>
      <c r="K2582" s="37"/>
      <c r="L2582" s="33"/>
      <c r="M2582" s="29" t="str">
        <f aca="false">IF(G2582="","",I2582*K2582)</f>
        <v/>
      </c>
      <c r="N2582" s="32" t="str">
        <f aca="false">IF(G2582="","",IF(F2582="","Diğer",F2582))</f>
        <v/>
      </c>
    </row>
    <row r="2583" customFormat="false" ht="15" hidden="false" customHeight="false" outlineLevel="0" collapsed="false">
      <c r="A2583" s="33"/>
      <c r="B2583" s="34"/>
      <c r="C2583" s="33"/>
      <c r="D2583" s="33"/>
      <c r="E2583" s="33"/>
      <c r="F2583" s="33"/>
      <c r="G2583" s="35"/>
      <c r="H2583" s="35"/>
      <c r="I2583" s="29" t="str">
        <f aca="false">IF(G2583="","",G2583-H2583)</f>
        <v/>
      </c>
      <c r="J2583" s="36"/>
      <c r="K2583" s="37"/>
      <c r="L2583" s="33"/>
      <c r="M2583" s="29" t="str">
        <f aca="false">IF(G2583="","",I2583*K2583)</f>
        <v/>
      </c>
      <c r="N2583" s="32" t="str">
        <f aca="false">IF(G2583="","",IF(F2583="","Diğer",F2583))</f>
        <v/>
      </c>
    </row>
    <row r="2584" customFormat="false" ht="15" hidden="false" customHeight="false" outlineLevel="0" collapsed="false">
      <c r="A2584" s="33"/>
      <c r="B2584" s="34"/>
      <c r="C2584" s="33"/>
      <c r="D2584" s="33"/>
      <c r="E2584" s="33"/>
      <c r="F2584" s="33"/>
      <c r="G2584" s="35"/>
      <c r="H2584" s="35"/>
      <c r="I2584" s="29" t="str">
        <f aca="false">IF(G2584="","",G2584-H2584)</f>
        <v/>
      </c>
      <c r="J2584" s="36"/>
      <c r="K2584" s="37"/>
      <c r="L2584" s="33"/>
      <c r="M2584" s="29" t="str">
        <f aca="false">IF(G2584="","",I2584*K2584)</f>
        <v/>
      </c>
      <c r="N2584" s="32" t="str">
        <f aca="false">IF(G2584="","",IF(F2584="","Diğer",F2584))</f>
        <v/>
      </c>
    </row>
    <row r="2585" customFormat="false" ht="15" hidden="false" customHeight="false" outlineLevel="0" collapsed="false">
      <c r="A2585" s="33"/>
      <c r="B2585" s="34"/>
      <c r="C2585" s="33"/>
      <c r="D2585" s="33"/>
      <c r="E2585" s="33"/>
      <c r="F2585" s="33"/>
      <c r="G2585" s="35"/>
      <c r="H2585" s="35"/>
      <c r="I2585" s="29" t="str">
        <f aca="false">IF(G2585="","",G2585-H2585)</f>
        <v/>
      </c>
      <c r="J2585" s="36"/>
      <c r="K2585" s="37"/>
      <c r="L2585" s="33"/>
      <c r="M2585" s="29" t="str">
        <f aca="false">IF(G2585="","",I2585*K2585)</f>
        <v/>
      </c>
      <c r="N2585" s="32" t="str">
        <f aca="false">IF(G2585="","",IF(F2585="","Diğer",F2585))</f>
        <v/>
      </c>
    </row>
    <row r="2586" customFormat="false" ht="15" hidden="false" customHeight="false" outlineLevel="0" collapsed="false">
      <c r="A2586" s="33"/>
      <c r="B2586" s="34"/>
      <c r="C2586" s="33"/>
      <c r="D2586" s="33"/>
      <c r="E2586" s="33"/>
      <c r="F2586" s="33"/>
      <c r="G2586" s="35"/>
      <c r="H2586" s="35"/>
      <c r="I2586" s="29" t="str">
        <f aca="false">IF(G2586="","",G2586-H2586)</f>
        <v/>
      </c>
      <c r="J2586" s="36"/>
      <c r="K2586" s="37"/>
      <c r="L2586" s="33"/>
      <c r="M2586" s="29" t="str">
        <f aca="false">IF(G2586="","",I2586*K2586)</f>
        <v/>
      </c>
      <c r="N2586" s="32" t="str">
        <f aca="false">IF(G2586="","",IF(F2586="","Diğer",F2586))</f>
        <v/>
      </c>
    </row>
    <row r="2587" customFormat="false" ht="15" hidden="false" customHeight="false" outlineLevel="0" collapsed="false">
      <c r="A2587" s="33"/>
      <c r="B2587" s="34"/>
      <c r="C2587" s="33"/>
      <c r="D2587" s="33"/>
      <c r="E2587" s="33"/>
      <c r="F2587" s="33"/>
      <c r="G2587" s="35"/>
      <c r="H2587" s="35"/>
      <c r="I2587" s="29" t="str">
        <f aca="false">IF(G2587="","",G2587-H2587)</f>
        <v/>
      </c>
      <c r="J2587" s="36"/>
      <c r="K2587" s="37"/>
      <c r="L2587" s="33"/>
      <c r="M2587" s="29" t="str">
        <f aca="false">IF(G2587="","",I2587*K2587)</f>
        <v/>
      </c>
      <c r="N2587" s="32" t="str">
        <f aca="false">IF(G2587="","",IF(F2587="","Diğer",F2587))</f>
        <v/>
      </c>
    </row>
    <row r="2588" customFormat="false" ht="15" hidden="false" customHeight="false" outlineLevel="0" collapsed="false">
      <c r="A2588" s="33"/>
      <c r="B2588" s="34"/>
      <c r="C2588" s="33"/>
      <c r="D2588" s="33"/>
      <c r="E2588" s="33"/>
      <c r="F2588" s="33"/>
      <c r="G2588" s="35"/>
      <c r="H2588" s="35"/>
      <c r="I2588" s="29" t="str">
        <f aca="false">IF(G2588="","",G2588-H2588)</f>
        <v/>
      </c>
      <c r="J2588" s="36"/>
      <c r="K2588" s="37"/>
      <c r="L2588" s="33"/>
      <c r="M2588" s="29" t="str">
        <f aca="false">IF(G2588="","",I2588*K2588)</f>
        <v/>
      </c>
      <c r="N2588" s="32" t="str">
        <f aca="false">IF(G2588="","",IF(F2588="","Diğer",F2588))</f>
        <v/>
      </c>
    </row>
    <row r="2589" customFormat="false" ht="15" hidden="false" customHeight="false" outlineLevel="0" collapsed="false">
      <c r="A2589" s="33"/>
      <c r="B2589" s="34"/>
      <c r="C2589" s="33"/>
      <c r="D2589" s="33"/>
      <c r="E2589" s="33"/>
      <c r="F2589" s="33"/>
      <c r="G2589" s="35"/>
      <c r="H2589" s="35"/>
      <c r="I2589" s="29" t="str">
        <f aca="false">IF(G2589="","",G2589-H2589)</f>
        <v/>
      </c>
      <c r="J2589" s="36"/>
      <c r="K2589" s="37"/>
      <c r="L2589" s="33"/>
      <c r="M2589" s="29" t="str">
        <f aca="false">IF(G2589="","",I2589*K2589)</f>
        <v/>
      </c>
      <c r="N2589" s="32" t="str">
        <f aca="false">IF(G2589="","",IF(F2589="","Diğer",F2589))</f>
        <v/>
      </c>
    </row>
    <row r="2590" customFormat="false" ht="15" hidden="false" customHeight="false" outlineLevel="0" collapsed="false">
      <c r="A2590" s="33"/>
      <c r="B2590" s="34"/>
      <c r="C2590" s="33"/>
      <c r="D2590" s="33"/>
      <c r="E2590" s="33"/>
      <c r="F2590" s="33"/>
      <c r="G2590" s="35"/>
      <c r="H2590" s="35"/>
      <c r="I2590" s="29" t="str">
        <f aca="false">IF(G2590="","",G2590-H2590)</f>
        <v/>
      </c>
      <c r="J2590" s="36"/>
      <c r="K2590" s="37"/>
      <c r="L2590" s="33"/>
      <c r="M2590" s="29" t="str">
        <f aca="false">IF(G2590="","",I2590*K2590)</f>
        <v/>
      </c>
      <c r="N2590" s="32" t="str">
        <f aca="false">IF(G2590="","",IF(F2590="","Diğer",F2590))</f>
        <v/>
      </c>
    </row>
    <row r="2591" customFormat="false" ht="15" hidden="false" customHeight="false" outlineLevel="0" collapsed="false">
      <c r="A2591" s="33"/>
      <c r="B2591" s="34"/>
      <c r="C2591" s="33"/>
      <c r="D2591" s="33"/>
      <c r="E2591" s="33"/>
      <c r="F2591" s="33"/>
      <c r="G2591" s="35"/>
      <c r="H2591" s="35"/>
      <c r="I2591" s="29" t="str">
        <f aca="false">IF(G2591="","",G2591-H2591)</f>
        <v/>
      </c>
      <c r="J2591" s="36"/>
      <c r="K2591" s="37"/>
      <c r="L2591" s="33"/>
      <c r="M2591" s="29" t="str">
        <f aca="false">IF(G2591="","",I2591*K2591)</f>
        <v/>
      </c>
      <c r="N2591" s="32" t="str">
        <f aca="false">IF(G2591="","",IF(F2591="","Diğer",F2591))</f>
        <v/>
      </c>
    </row>
    <row r="2592" customFormat="false" ht="15" hidden="false" customHeight="false" outlineLevel="0" collapsed="false">
      <c r="A2592" s="33"/>
      <c r="B2592" s="34"/>
      <c r="C2592" s="33"/>
      <c r="D2592" s="33"/>
      <c r="E2592" s="33"/>
      <c r="F2592" s="33"/>
      <c r="G2592" s="35"/>
      <c r="H2592" s="35"/>
      <c r="I2592" s="29" t="str">
        <f aca="false">IF(G2592="","",G2592-H2592)</f>
        <v/>
      </c>
      <c r="J2592" s="36"/>
      <c r="K2592" s="37"/>
      <c r="L2592" s="33"/>
      <c r="M2592" s="29" t="str">
        <f aca="false">IF(G2592="","",I2592*K2592)</f>
        <v/>
      </c>
      <c r="N2592" s="32" t="str">
        <f aca="false">IF(G2592="","",IF(F2592="","Diğer",F2592))</f>
        <v/>
      </c>
    </row>
    <row r="2593" customFormat="false" ht="15" hidden="false" customHeight="false" outlineLevel="0" collapsed="false">
      <c r="A2593" s="33"/>
      <c r="B2593" s="34"/>
      <c r="C2593" s="33"/>
      <c r="D2593" s="33"/>
      <c r="E2593" s="33"/>
      <c r="F2593" s="33"/>
      <c r="G2593" s="35"/>
      <c r="H2593" s="35"/>
      <c r="I2593" s="29" t="str">
        <f aca="false">IF(G2593="","",G2593-H2593)</f>
        <v/>
      </c>
      <c r="J2593" s="36"/>
      <c r="K2593" s="37"/>
      <c r="L2593" s="33"/>
      <c r="M2593" s="29" t="str">
        <f aca="false">IF(G2593="","",I2593*K2593)</f>
        <v/>
      </c>
      <c r="N2593" s="32" t="str">
        <f aca="false">IF(G2593="","",IF(F2593="","Diğer",F2593))</f>
        <v/>
      </c>
    </row>
    <row r="2594" customFormat="false" ht="15" hidden="false" customHeight="false" outlineLevel="0" collapsed="false">
      <c r="A2594" s="33"/>
      <c r="B2594" s="34"/>
      <c r="C2594" s="33"/>
      <c r="D2594" s="33"/>
      <c r="E2594" s="33"/>
      <c r="F2594" s="33"/>
      <c r="G2594" s="35"/>
      <c r="H2594" s="35"/>
      <c r="I2594" s="29" t="str">
        <f aca="false">IF(G2594="","",G2594-H2594)</f>
        <v/>
      </c>
      <c r="J2594" s="36"/>
      <c r="K2594" s="37"/>
      <c r="L2594" s="33"/>
      <c r="M2594" s="29" t="str">
        <f aca="false">IF(G2594="","",I2594*K2594)</f>
        <v/>
      </c>
      <c r="N2594" s="32" t="str">
        <f aca="false">IF(G2594="","",IF(F2594="","Diğer",F2594))</f>
        <v/>
      </c>
    </row>
    <row r="2595" customFormat="false" ht="15" hidden="false" customHeight="false" outlineLevel="0" collapsed="false">
      <c r="A2595" s="33"/>
      <c r="B2595" s="34"/>
      <c r="C2595" s="33"/>
      <c r="D2595" s="33"/>
      <c r="E2595" s="33"/>
      <c r="F2595" s="33"/>
      <c r="G2595" s="35"/>
      <c r="H2595" s="35"/>
      <c r="I2595" s="29" t="str">
        <f aca="false">IF(G2595="","",G2595-H2595)</f>
        <v/>
      </c>
      <c r="J2595" s="36"/>
      <c r="K2595" s="37"/>
      <c r="L2595" s="33"/>
      <c r="M2595" s="29" t="str">
        <f aca="false">IF(G2595="","",I2595*K2595)</f>
        <v/>
      </c>
      <c r="N2595" s="32" t="str">
        <f aca="false">IF(G2595="","",IF(F2595="","Diğer",F2595))</f>
        <v/>
      </c>
    </row>
    <row r="2596" customFormat="false" ht="15" hidden="false" customHeight="false" outlineLevel="0" collapsed="false">
      <c r="A2596" s="33"/>
      <c r="B2596" s="34"/>
      <c r="C2596" s="33"/>
      <c r="D2596" s="33"/>
      <c r="E2596" s="33"/>
      <c r="F2596" s="33"/>
      <c r="G2596" s="35"/>
      <c r="H2596" s="35"/>
      <c r="I2596" s="29" t="str">
        <f aca="false">IF(G2596="","",G2596-H2596)</f>
        <v/>
      </c>
      <c r="J2596" s="36"/>
      <c r="K2596" s="37"/>
      <c r="L2596" s="33"/>
      <c r="M2596" s="29" t="str">
        <f aca="false">IF(G2596="","",I2596*K2596)</f>
        <v/>
      </c>
      <c r="N2596" s="32" t="str">
        <f aca="false">IF(G2596="","",IF(F2596="","Diğer",F2596))</f>
        <v/>
      </c>
    </row>
    <row r="2597" customFormat="false" ht="15" hidden="false" customHeight="false" outlineLevel="0" collapsed="false">
      <c r="A2597" s="33"/>
      <c r="B2597" s="34"/>
      <c r="C2597" s="33"/>
      <c r="D2597" s="33"/>
      <c r="E2597" s="33"/>
      <c r="F2597" s="33"/>
      <c r="G2597" s="35"/>
      <c r="H2597" s="35"/>
      <c r="I2597" s="29" t="str">
        <f aca="false">IF(G2597="","",G2597-H2597)</f>
        <v/>
      </c>
      <c r="J2597" s="36"/>
      <c r="K2597" s="37"/>
      <c r="L2597" s="33"/>
      <c r="M2597" s="29" t="str">
        <f aca="false">IF(G2597="","",I2597*K2597)</f>
        <v/>
      </c>
      <c r="N2597" s="32" t="str">
        <f aca="false">IF(G2597="","",IF(F2597="","Diğer",F2597))</f>
        <v/>
      </c>
    </row>
    <row r="2598" customFormat="false" ht="15" hidden="false" customHeight="false" outlineLevel="0" collapsed="false">
      <c r="A2598" s="33"/>
      <c r="B2598" s="34"/>
      <c r="C2598" s="33"/>
      <c r="D2598" s="33"/>
      <c r="E2598" s="33"/>
      <c r="F2598" s="33"/>
      <c r="G2598" s="35"/>
      <c r="H2598" s="35"/>
      <c r="I2598" s="29" t="str">
        <f aca="false">IF(G2598="","",G2598-H2598)</f>
        <v/>
      </c>
      <c r="J2598" s="36"/>
      <c r="K2598" s="37"/>
      <c r="L2598" s="33"/>
      <c r="M2598" s="29" t="str">
        <f aca="false">IF(G2598="","",I2598*K2598)</f>
        <v/>
      </c>
      <c r="N2598" s="32" t="str">
        <f aca="false">IF(G2598="","",IF(F2598="","Diğer",F2598))</f>
        <v/>
      </c>
    </row>
    <row r="2599" customFormat="false" ht="15" hidden="false" customHeight="false" outlineLevel="0" collapsed="false">
      <c r="A2599" s="33"/>
      <c r="B2599" s="34"/>
      <c r="C2599" s="33"/>
      <c r="D2599" s="33"/>
      <c r="E2599" s="33"/>
      <c r="F2599" s="33"/>
      <c r="G2599" s="35"/>
      <c r="H2599" s="35"/>
      <c r="I2599" s="29" t="str">
        <f aca="false">IF(G2599="","",G2599-H2599)</f>
        <v/>
      </c>
      <c r="J2599" s="36"/>
      <c r="K2599" s="37"/>
      <c r="L2599" s="33"/>
      <c r="M2599" s="29" t="str">
        <f aca="false">IF(G2599="","",I2599*K2599)</f>
        <v/>
      </c>
      <c r="N2599" s="32" t="str">
        <f aca="false">IF(G2599="","",IF(F2599="","Diğer",F2599))</f>
        <v/>
      </c>
    </row>
    <row r="2600" customFormat="false" ht="15" hidden="false" customHeight="false" outlineLevel="0" collapsed="false">
      <c r="A2600" s="33"/>
      <c r="B2600" s="34"/>
      <c r="C2600" s="33"/>
      <c r="D2600" s="33"/>
      <c r="E2600" s="33"/>
      <c r="F2600" s="33"/>
      <c r="G2600" s="35"/>
      <c r="H2600" s="35"/>
      <c r="I2600" s="29" t="str">
        <f aca="false">IF(G2600="","",G2600-H2600)</f>
        <v/>
      </c>
      <c r="J2600" s="36"/>
      <c r="K2600" s="37"/>
      <c r="L2600" s="33"/>
      <c r="M2600" s="29" t="str">
        <f aca="false">IF(G2600="","",I2600*K2600)</f>
        <v/>
      </c>
      <c r="N2600" s="32" t="str">
        <f aca="false">IF(G2600="","",IF(F2600="","Diğer",F2600))</f>
        <v/>
      </c>
    </row>
    <row r="2601" customFormat="false" ht="15" hidden="false" customHeight="false" outlineLevel="0" collapsed="false">
      <c r="A2601" s="33"/>
      <c r="B2601" s="34"/>
      <c r="C2601" s="33"/>
      <c r="D2601" s="33"/>
      <c r="E2601" s="33"/>
      <c r="F2601" s="33"/>
      <c r="G2601" s="35"/>
      <c r="H2601" s="35"/>
      <c r="I2601" s="29" t="str">
        <f aca="false">IF(G2601="","",G2601-H2601)</f>
        <v/>
      </c>
      <c r="J2601" s="36"/>
      <c r="K2601" s="37"/>
      <c r="L2601" s="33"/>
      <c r="M2601" s="29" t="str">
        <f aca="false">IF(G2601="","",I2601*K2601)</f>
        <v/>
      </c>
      <c r="N2601" s="32" t="str">
        <f aca="false">IF(G2601="","",IF(F2601="","Diğer",F2601))</f>
        <v/>
      </c>
    </row>
    <row r="2602" customFormat="false" ht="15" hidden="false" customHeight="false" outlineLevel="0" collapsed="false">
      <c r="A2602" s="33"/>
      <c r="B2602" s="34"/>
      <c r="C2602" s="33"/>
      <c r="D2602" s="33"/>
      <c r="E2602" s="33"/>
      <c r="F2602" s="33"/>
      <c r="G2602" s="35"/>
      <c r="H2602" s="35"/>
      <c r="I2602" s="29" t="str">
        <f aca="false">IF(G2602="","",G2602-H2602)</f>
        <v/>
      </c>
      <c r="J2602" s="36"/>
      <c r="K2602" s="37"/>
      <c r="L2602" s="33"/>
      <c r="M2602" s="29" t="str">
        <f aca="false">IF(G2602="","",I2602*K2602)</f>
        <v/>
      </c>
      <c r="N2602" s="32" t="str">
        <f aca="false">IF(G2602="","",IF(F2602="","Diğer",F2602))</f>
        <v/>
      </c>
    </row>
    <row r="2603" customFormat="false" ht="15" hidden="false" customHeight="false" outlineLevel="0" collapsed="false">
      <c r="A2603" s="33"/>
      <c r="B2603" s="34"/>
      <c r="C2603" s="33"/>
      <c r="D2603" s="33"/>
      <c r="E2603" s="33"/>
      <c r="F2603" s="33"/>
      <c r="G2603" s="35"/>
      <c r="H2603" s="35"/>
      <c r="I2603" s="29" t="str">
        <f aca="false">IF(G2603="","",G2603-H2603)</f>
        <v/>
      </c>
      <c r="J2603" s="36"/>
      <c r="K2603" s="37"/>
      <c r="L2603" s="33"/>
      <c r="M2603" s="29" t="str">
        <f aca="false">IF(G2603="","",I2603*K2603)</f>
        <v/>
      </c>
      <c r="N2603" s="32" t="str">
        <f aca="false">IF(G2603="","",IF(F2603="","Diğer",F2603))</f>
        <v/>
      </c>
    </row>
    <row r="2604" customFormat="false" ht="15" hidden="false" customHeight="false" outlineLevel="0" collapsed="false">
      <c r="A2604" s="33"/>
      <c r="B2604" s="34"/>
      <c r="C2604" s="33"/>
      <c r="D2604" s="33"/>
      <c r="E2604" s="33"/>
      <c r="F2604" s="33"/>
      <c r="G2604" s="35"/>
      <c r="H2604" s="35"/>
      <c r="I2604" s="29" t="str">
        <f aca="false">IF(G2604="","",G2604-H2604)</f>
        <v/>
      </c>
      <c r="J2604" s="36"/>
      <c r="K2604" s="37"/>
      <c r="L2604" s="33"/>
      <c r="M2604" s="29" t="str">
        <f aca="false">IF(G2604="","",I2604*K2604)</f>
        <v/>
      </c>
      <c r="N2604" s="32" t="str">
        <f aca="false">IF(G2604="","",IF(F2604="","Diğer",F2604))</f>
        <v/>
      </c>
    </row>
    <row r="2605" customFormat="false" ht="15" hidden="false" customHeight="false" outlineLevel="0" collapsed="false">
      <c r="A2605" s="33"/>
      <c r="B2605" s="34"/>
      <c r="C2605" s="33"/>
      <c r="D2605" s="33"/>
      <c r="E2605" s="33"/>
      <c r="F2605" s="33"/>
      <c r="G2605" s="35"/>
      <c r="H2605" s="35"/>
      <c r="I2605" s="29" t="str">
        <f aca="false">IF(G2605="","",G2605-H2605)</f>
        <v/>
      </c>
      <c r="J2605" s="36"/>
      <c r="K2605" s="37"/>
      <c r="L2605" s="33"/>
      <c r="M2605" s="29" t="str">
        <f aca="false">IF(G2605="","",I2605*K2605)</f>
        <v/>
      </c>
      <c r="N2605" s="32" t="str">
        <f aca="false">IF(G2605="","",IF(F2605="","Diğer",F2605))</f>
        <v/>
      </c>
    </row>
    <row r="2606" customFormat="false" ht="15" hidden="false" customHeight="false" outlineLevel="0" collapsed="false">
      <c r="A2606" s="33"/>
      <c r="B2606" s="34"/>
      <c r="C2606" s="33"/>
      <c r="D2606" s="33"/>
      <c r="E2606" s="33"/>
      <c r="F2606" s="33"/>
      <c r="G2606" s="35"/>
      <c r="H2606" s="35"/>
      <c r="I2606" s="29" t="str">
        <f aca="false">IF(G2606="","",G2606-H2606)</f>
        <v/>
      </c>
      <c r="J2606" s="36"/>
      <c r="K2606" s="37"/>
      <c r="L2606" s="33"/>
      <c r="M2606" s="29" t="str">
        <f aca="false">IF(G2606="","",I2606*K2606)</f>
        <v/>
      </c>
      <c r="N2606" s="32" t="str">
        <f aca="false">IF(G2606="","",IF(F2606="","Diğer",F2606))</f>
        <v/>
      </c>
    </row>
    <row r="2607" customFormat="false" ht="15" hidden="false" customHeight="false" outlineLevel="0" collapsed="false">
      <c r="A2607" s="33"/>
      <c r="B2607" s="34"/>
      <c r="C2607" s="33"/>
      <c r="D2607" s="33"/>
      <c r="E2607" s="33"/>
      <c r="F2607" s="33"/>
      <c r="G2607" s="35"/>
      <c r="H2607" s="35"/>
      <c r="I2607" s="29" t="str">
        <f aca="false">IF(G2607="","",G2607-H2607)</f>
        <v/>
      </c>
      <c r="J2607" s="36"/>
      <c r="K2607" s="37"/>
      <c r="L2607" s="33"/>
      <c r="M2607" s="29" t="str">
        <f aca="false">IF(G2607="","",I2607*K2607)</f>
        <v/>
      </c>
      <c r="N2607" s="32" t="str">
        <f aca="false">IF(G2607="","",IF(F2607="","Diğer",F2607))</f>
        <v/>
      </c>
    </row>
    <row r="2608" customFormat="false" ht="15" hidden="false" customHeight="false" outlineLevel="0" collapsed="false">
      <c r="A2608" s="33"/>
      <c r="B2608" s="34"/>
      <c r="C2608" s="33"/>
      <c r="D2608" s="33"/>
      <c r="E2608" s="33"/>
      <c r="F2608" s="33"/>
      <c r="G2608" s="35"/>
      <c r="H2608" s="35"/>
      <c r="I2608" s="29" t="str">
        <f aca="false">IF(G2608="","",G2608-H2608)</f>
        <v/>
      </c>
      <c r="J2608" s="36"/>
      <c r="K2608" s="37"/>
      <c r="L2608" s="33"/>
      <c r="M2608" s="29" t="str">
        <f aca="false">IF(G2608="","",I2608*K2608)</f>
        <v/>
      </c>
      <c r="N2608" s="32" t="str">
        <f aca="false">IF(G2608="","",IF(F2608="","Diğer",F2608))</f>
        <v/>
      </c>
    </row>
    <row r="2609" customFormat="false" ht="15" hidden="false" customHeight="false" outlineLevel="0" collapsed="false">
      <c r="A2609" s="33"/>
      <c r="B2609" s="34"/>
      <c r="C2609" s="33"/>
      <c r="D2609" s="33"/>
      <c r="E2609" s="33"/>
      <c r="F2609" s="33"/>
      <c r="G2609" s="35"/>
      <c r="H2609" s="35"/>
      <c r="I2609" s="29" t="str">
        <f aca="false">IF(G2609="","",G2609-H2609)</f>
        <v/>
      </c>
      <c r="J2609" s="36"/>
      <c r="K2609" s="37"/>
      <c r="L2609" s="33"/>
      <c r="M2609" s="29" t="str">
        <f aca="false">IF(G2609="","",I2609*K2609)</f>
        <v/>
      </c>
      <c r="N2609" s="32" t="str">
        <f aca="false">IF(G2609="","",IF(F2609="","Diğer",F2609))</f>
        <v/>
      </c>
    </row>
    <row r="2610" customFormat="false" ht="15" hidden="false" customHeight="false" outlineLevel="0" collapsed="false">
      <c r="A2610" s="33"/>
      <c r="B2610" s="34"/>
      <c r="C2610" s="33"/>
      <c r="D2610" s="33"/>
      <c r="E2610" s="33"/>
      <c r="F2610" s="33"/>
      <c r="G2610" s="35"/>
      <c r="H2610" s="35"/>
      <c r="I2610" s="29" t="str">
        <f aca="false">IF(G2610="","",G2610-H2610)</f>
        <v/>
      </c>
      <c r="J2610" s="36"/>
      <c r="K2610" s="37"/>
      <c r="L2610" s="33"/>
      <c r="M2610" s="29" t="str">
        <f aca="false">IF(G2610="","",I2610*K2610)</f>
        <v/>
      </c>
      <c r="N2610" s="32" t="str">
        <f aca="false">IF(G2610="","",IF(F2610="","Diğer",F2610))</f>
        <v/>
      </c>
    </row>
    <row r="2611" customFormat="false" ht="15" hidden="false" customHeight="false" outlineLevel="0" collapsed="false">
      <c r="A2611" s="33"/>
      <c r="B2611" s="34"/>
      <c r="C2611" s="33"/>
      <c r="D2611" s="33"/>
      <c r="E2611" s="33"/>
      <c r="F2611" s="33"/>
      <c r="G2611" s="35"/>
      <c r="H2611" s="35"/>
      <c r="I2611" s="29" t="str">
        <f aca="false">IF(G2611="","",G2611-H2611)</f>
        <v/>
      </c>
      <c r="J2611" s="36"/>
      <c r="K2611" s="37"/>
      <c r="L2611" s="33"/>
      <c r="M2611" s="29" t="str">
        <f aca="false">IF(G2611="","",I2611*K2611)</f>
        <v/>
      </c>
      <c r="N2611" s="32" t="str">
        <f aca="false">IF(G2611="","",IF(F2611="","Diğer",F2611))</f>
        <v/>
      </c>
    </row>
    <row r="2612" customFormat="false" ht="15" hidden="false" customHeight="false" outlineLevel="0" collapsed="false">
      <c r="A2612" s="33"/>
      <c r="B2612" s="34"/>
      <c r="C2612" s="33"/>
      <c r="D2612" s="33"/>
      <c r="E2612" s="33"/>
      <c r="F2612" s="33"/>
      <c r="G2612" s="35"/>
      <c r="H2612" s="35"/>
      <c r="I2612" s="29" t="str">
        <f aca="false">IF(G2612="","",G2612-H2612)</f>
        <v/>
      </c>
      <c r="J2612" s="36"/>
      <c r="K2612" s="37"/>
      <c r="L2612" s="33"/>
      <c r="M2612" s="29" t="str">
        <f aca="false">IF(G2612="","",I2612*K2612)</f>
        <v/>
      </c>
      <c r="N2612" s="32" t="str">
        <f aca="false">IF(G2612="","",IF(F2612="","Diğer",F2612))</f>
        <v/>
      </c>
    </row>
    <row r="2613" customFormat="false" ht="15" hidden="false" customHeight="false" outlineLevel="0" collapsed="false">
      <c r="A2613" s="33"/>
      <c r="B2613" s="34"/>
      <c r="C2613" s="33"/>
      <c r="D2613" s="33"/>
      <c r="E2613" s="33"/>
      <c r="F2613" s="33"/>
      <c r="G2613" s="35"/>
      <c r="H2613" s="35"/>
      <c r="I2613" s="29" t="str">
        <f aca="false">IF(G2613="","",G2613-H2613)</f>
        <v/>
      </c>
      <c r="J2613" s="36"/>
      <c r="K2613" s="37"/>
      <c r="L2613" s="33"/>
      <c r="M2613" s="29" t="str">
        <f aca="false">IF(G2613="","",I2613*K2613)</f>
        <v/>
      </c>
      <c r="N2613" s="32" t="str">
        <f aca="false">IF(G2613="","",IF(F2613="","Diğer",F2613))</f>
        <v/>
      </c>
    </row>
    <row r="2614" customFormat="false" ht="15" hidden="false" customHeight="false" outlineLevel="0" collapsed="false">
      <c r="A2614" s="33"/>
      <c r="B2614" s="34"/>
      <c r="C2614" s="33"/>
      <c r="D2614" s="33"/>
      <c r="E2614" s="33"/>
      <c r="F2614" s="33"/>
      <c r="G2614" s="35"/>
      <c r="H2614" s="35"/>
      <c r="I2614" s="29" t="str">
        <f aca="false">IF(G2614="","",G2614-H2614)</f>
        <v/>
      </c>
      <c r="J2614" s="36"/>
      <c r="K2614" s="37"/>
      <c r="L2614" s="33"/>
      <c r="M2614" s="29" t="str">
        <f aca="false">IF(G2614="","",I2614*K2614)</f>
        <v/>
      </c>
      <c r="N2614" s="32" t="str">
        <f aca="false">IF(G2614="","",IF(F2614="","Diğer",F2614))</f>
        <v/>
      </c>
    </row>
    <row r="2615" customFormat="false" ht="15" hidden="false" customHeight="false" outlineLevel="0" collapsed="false">
      <c r="A2615" s="33"/>
      <c r="B2615" s="34"/>
      <c r="C2615" s="33"/>
      <c r="D2615" s="33"/>
      <c r="E2615" s="33"/>
      <c r="F2615" s="33"/>
      <c r="G2615" s="35"/>
      <c r="H2615" s="35"/>
      <c r="I2615" s="29" t="str">
        <f aca="false">IF(G2615="","",G2615-H2615)</f>
        <v/>
      </c>
      <c r="J2615" s="36"/>
      <c r="K2615" s="37"/>
      <c r="L2615" s="33"/>
      <c r="M2615" s="29" t="str">
        <f aca="false">IF(G2615="","",I2615*K2615)</f>
        <v/>
      </c>
      <c r="N2615" s="32" t="str">
        <f aca="false">IF(G2615="","",IF(F2615="","Diğer",F2615))</f>
        <v/>
      </c>
    </row>
    <row r="2616" customFormat="false" ht="15" hidden="false" customHeight="false" outlineLevel="0" collapsed="false">
      <c r="A2616" s="33"/>
      <c r="B2616" s="34"/>
      <c r="C2616" s="33"/>
      <c r="D2616" s="33"/>
      <c r="E2616" s="33"/>
      <c r="F2616" s="33"/>
      <c r="G2616" s="35"/>
      <c r="H2616" s="35"/>
      <c r="I2616" s="29" t="str">
        <f aca="false">IF(G2616="","",G2616-H2616)</f>
        <v/>
      </c>
      <c r="J2616" s="36"/>
      <c r="K2616" s="37"/>
      <c r="L2616" s="33"/>
      <c r="M2616" s="29" t="str">
        <f aca="false">IF(G2616="","",I2616*K2616)</f>
        <v/>
      </c>
      <c r="N2616" s="32" t="str">
        <f aca="false">IF(G2616="","",IF(F2616="","Diğer",F2616))</f>
        <v/>
      </c>
    </row>
    <row r="2617" customFormat="false" ht="15" hidden="false" customHeight="false" outlineLevel="0" collapsed="false">
      <c r="A2617" s="33"/>
      <c r="B2617" s="34"/>
      <c r="C2617" s="33"/>
      <c r="D2617" s="33"/>
      <c r="E2617" s="33"/>
      <c r="F2617" s="33"/>
      <c r="G2617" s="35"/>
      <c r="H2617" s="35"/>
      <c r="I2617" s="29" t="str">
        <f aca="false">IF(G2617="","",G2617-H2617)</f>
        <v/>
      </c>
      <c r="J2617" s="36"/>
      <c r="K2617" s="37"/>
      <c r="L2617" s="33"/>
      <c r="M2617" s="29" t="str">
        <f aca="false">IF(G2617="","",I2617*K2617)</f>
        <v/>
      </c>
      <c r="N2617" s="32" t="str">
        <f aca="false">IF(G2617="","",IF(F2617="","Diğer",F2617))</f>
        <v/>
      </c>
    </row>
    <row r="2618" customFormat="false" ht="15" hidden="false" customHeight="false" outlineLevel="0" collapsed="false">
      <c r="A2618" s="33"/>
      <c r="B2618" s="34"/>
      <c r="C2618" s="33"/>
      <c r="D2618" s="33"/>
      <c r="E2618" s="33"/>
      <c r="F2618" s="33"/>
      <c r="G2618" s="35"/>
      <c r="H2618" s="35"/>
      <c r="I2618" s="29" t="str">
        <f aca="false">IF(G2618="","",G2618-H2618)</f>
        <v/>
      </c>
      <c r="J2618" s="36"/>
      <c r="K2618" s="37"/>
      <c r="L2618" s="33"/>
      <c r="M2618" s="29" t="str">
        <f aca="false">IF(G2618="","",I2618*K2618)</f>
        <v/>
      </c>
      <c r="N2618" s="32" t="str">
        <f aca="false">IF(G2618="","",IF(F2618="","Diğer",F2618))</f>
        <v/>
      </c>
    </row>
    <row r="2619" customFormat="false" ht="15" hidden="false" customHeight="false" outlineLevel="0" collapsed="false">
      <c r="A2619" s="33"/>
      <c r="B2619" s="34"/>
      <c r="C2619" s="33"/>
      <c r="D2619" s="33"/>
      <c r="E2619" s="33"/>
      <c r="F2619" s="33"/>
      <c r="G2619" s="35"/>
      <c r="H2619" s="35"/>
      <c r="I2619" s="29" t="str">
        <f aca="false">IF(G2619="","",G2619-H2619)</f>
        <v/>
      </c>
      <c r="J2619" s="36"/>
      <c r="K2619" s="37"/>
      <c r="L2619" s="33"/>
      <c r="M2619" s="29" t="str">
        <f aca="false">IF(G2619="","",I2619*K2619)</f>
        <v/>
      </c>
      <c r="N2619" s="32" t="str">
        <f aca="false">IF(G2619="","",IF(F2619="","Diğer",F2619))</f>
        <v/>
      </c>
    </row>
    <row r="2620" customFormat="false" ht="15" hidden="false" customHeight="false" outlineLevel="0" collapsed="false">
      <c r="A2620" s="33"/>
      <c r="B2620" s="34"/>
      <c r="C2620" s="33"/>
      <c r="D2620" s="33"/>
      <c r="E2620" s="33"/>
      <c r="F2620" s="33"/>
      <c r="G2620" s="35"/>
      <c r="H2620" s="35"/>
      <c r="I2620" s="29" t="str">
        <f aca="false">IF(G2620="","",G2620-H2620)</f>
        <v/>
      </c>
      <c r="J2620" s="36"/>
      <c r="K2620" s="37"/>
      <c r="L2620" s="33"/>
      <c r="M2620" s="29" t="str">
        <f aca="false">IF(G2620="","",I2620*K2620)</f>
        <v/>
      </c>
      <c r="N2620" s="32" t="str">
        <f aca="false">IF(G2620="","",IF(F2620="","Diğer",F2620))</f>
        <v/>
      </c>
    </row>
    <row r="2621" customFormat="false" ht="15" hidden="false" customHeight="false" outlineLevel="0" collapsed="false">
      <c r="A2621" s="33"/>
      <c r="B2621" s="34"/>
      <c r="C2621" s="33"/>
      <c r="D2621" s="33"/>
      <c r="E2621" s="33"/>
      <c r="F2621" s="33"/>
      <c r="G2621" s="35"/>
      <c r="H2621" s="35"/>
      <c r="I2621" s="29" t="str">
        <f aca="false">IF(G2621="","",G2621-H2621)</f>
        <v/>
      </c>
      <c r="J2621" s="36"/>
      <c r="K2621" s="37"/>
      <c r="L2621" s="33"/>
      <c r="M2621" s="29" t="str">
        <f aca="false">IF(G2621="","",I2621*K2621)</f>
        <v/>
      </c>
      <c r="N2621" s="32" t="str">
        <f aca="false">IF(G2621="","",IF(F2621="","Diğer",F2621))</f>
        <v/>
      </c>
    </row>
    <row r="2622" customFormat="false" ht="15" hidden="false" customHeight="false" outlineLevel="0" collapsed="false">
      <c r="A2622" s="33"/>
      <c r="B2622" s="34"/>
      <c r="C2622" s="33"/>
      <c r="D2622" s="33"/>
      <c r="E2622" s="33"/>
      <c r="F2622" s="33"/>
      <c r="G2622" s="35"/>
      <c r="H2622" s="35"/>
      <c r="I2622" s="29" t="str">
        <f aca="false">IF(G2622="","",G2622-H2622)</f>
        <v/>
      </c>
      <c r="J2622" s="36"/>
      <c r="K2622" s="37"/>
      <c r="L2622" s="33"/>
      <c r="M2622" s="29" t="str">
        <f aca="false">IF(G2622="","",I2622*K2622)</f>
        <v/>
      </c>
      <c r="N2622" s="32" t="str">
        <f aca="false">IF(G2622="","",IF(F2622="","Diğer",F2622))</f>
        <v/>
      </c>
    </row>
    <row r="2623" customFormat="false" ht="15" hidden="false" customHeight="false" outlineLevel="0" collapsed="false">
      <c r="A2623" s="33"/>
      <c r="B2623" s="34"/>
      <c r="C2623" s="33"/>
      <c r="D2623" s="33"/>
      <c r="E2623" s="33"/>
      <c r="F2623" s="33"/>
      <c r="G2623" s="35"/>
      <c r="H2623" s="35"/>
      <c r="I2623" s="29" t="str">
        <f aca="false">IF(G2623="","",G2623-H2623)</f>
        <v/>
      </c>
      <c r="J2623" s="36"/>
      <c r="K2623" s="37"/>
      <c r="L2623" s="33"/>
      <c r="M2623" s="29" t="str">
        <f aca="false">IF(G2623="","",I2623*K2623)</f>
        <v/>
      </c>
      <c r="N2623" s="32" t="str">
        <f aca="false">IF(G2623="","",IF(F2623="","Diğer",F2623))</f>
        <v/>
      </c>
    </row>
    <row r="2624" customFormat="false" ht="15" hidden="false" customHeight="false" outlineLevel="0" collapsed="false">
      <c r="A2624" s="33"/>
      <c r="B2624" s="34"/>
      <c r="C2624" s="33"/>
      <c r="D2624" s="33"/>
      <c r="E2624" s="33"/>
      <c r="F2624" s="33"/>
      <c r="G2624" s="35"/>
      <c r="H2624" s="35"/>
      <c r="I2624" s="29" t="str">
        <f aca="false">IF(G2624="","",G2624-H2624)</f>
        <v/>
      </c>
      <c r="J2624" s="36"/>
      <c r="K2624" s="37"/>
      <c r="L2624" s="33"/>
      <c r="M2624" s="29" t="str">
        <f aca="false">IF(G2624="","",I2624*K2624)</f>
        <v/>
      </c>
      <c r="N2624" s="32" t="str">
        <f aca="false">IF(G2624="","",IF(F2624="","Diğer",F2624))</f>
        <v/>
      </c>
    </row>
    <row r="2625" customFormat="false" ht="15" hidden="false" customHeight="false" outlineLevel="0" collapsed="false">
      <c r="A2625" s="33"/>
      <c r="B2625" s="34"/>
      <c r="C2625" s="33"/>
      <c r="D2625" s="33"/>
      <c r="E2625" s="33"/>
      <c r="F2625" s="33"/>
      <c r="G2625" s="35"/>
      <c r="H2625" s="35"/>
      <c r="I2625" s="29" t="str">
        <f aca="false">IF(G2625="","",G2625-H2625)</f>
        <v/>
      </c>
      <c r="J2625" s="36"/>
      <c r="K2625" s="37"/>
      <c r="L2625" s="33"/>
      <c r="M2625" s="29" t="str">
        <f aca="false">IF(G2625="","",I2625*K2625)</f>
        <v/>
      </c>
      <c r="N2625" s="32" t="str">
        <f aca="false">IF(G2625="","",IF(F2625="","Diğer",F2625))</f>
        <v/>
      </c>
    </row>
    <row r="2626" customFormat="false" ht="15" hidden="false" customHeight="false" outlineLevel="0" collapsed="false">
      <c r="A2626" s="33"/>
      <c r="B2626" s="34"/>
      <c r="C2626" s="33"/>
      <c r="D2626" s="33"/>
      <c r="E2626" s="33"/>
      <c r="F2626" s="33"/>
      <c r="G2626" s="35"/>
      <c r="H2626" s="35"/>
      <c r="I2626" s="29" t="str">
        <f aca="false">IF(G2626="","",G2626-H2626)</f>
        <v/>
      </c>
      <c r="J2626" s="36"/>
      <c r="K2626" s="37"/>
      <c r="L2626" s="33"/>
      <c r="M2626" s="29" t="str">
        <f aca="false">IF(G2626="","",I2626*K2626)</f>
        <v/>
      </c>
      <c r="N2626" s="32" t="str">
        <f aca="false">IF(G2626="","",IF(F2626="","Diğer",F2626))</f>
        <v/>
      </c>
    </row>
    <row r="2627" customFormat="false" ht="15" hidden="false" customHeight="false" outlineLevel="0" collapsed="false">
      <c r="A2627" s="33"/>
      <c r="B2627" s="34"/>
      <c r="C2627" s="33"/>
      <c r="D2627" s="33"/>
      <c r="E2627" s="33"/>
      <c r="F2627" s="33"/>
      <c r="G2627" s="35"/>
      <c r="H2627" s="35"/>
      <c r="I2627" s="29" t="str">
        <f aca="false">IF(G2627="","",G2627-H2627)</f>
        <v/>
      </c>
      <c r="J2627" s="36"/>
      <c r="K2627" s="37"/>
      <c r="L2627" s="33"/>
      <c r="M2627" s="29" t="str">
        <f aca="false">IF(G2627="","",I2627*K2627)</f>
        <v/>
      </c>
      <c r="N2627" s="32" t="str">
        <f aca="false">IF(G2627="","",IF(F2627="","Diğer",F2627))</f>
        <v/>
      </c>
    </row>
    <row r="2628" customFormat="false" ht="15" hidden="false" customHeight="false" outlineLevel="0" collapsed="false">
      <c r="A2628" s="33"/>
      <c r="B2628" s="34"/>
      <c r="C2628" s="33"/>
      <c r="D2628" s="33"/>
      <c r="E2628" s="33"/>
      <c r="F2628" s="33"/>
      <c r="G2628" s="35"/>
      <c r="H2628" s="35"/>
      <c r="I2628" s="29" t="str">
        <f aca="false">IF(G2628="","",G2628-H2628)</f>
        <v/>
      </c>
      <c r="J2628" s="36"/>
      <c r="K2628" s="37"/>
      <c r="L2628" s="33"/>
      <c r="M2628" s="29" t="str">
        <f aca="false">IF(G2628="","",I2628*K2628)</f>
        <v/>
      </c>
      <c r="N2628" s="32" t="str">
        <f aca="false">IF(G2628="","",IF(F2628="","Diğer",F2628))</f>
        <v/>
      </c>
    </row>
    <row r="2629" customFormat="false" ht="15" hidden="false" customHeight="false" outlineLevel="0" collapsed="false">
      <c r="A2629" s="33"/>
      <c r="B2629" s="34"/>
      <c r="C2629" s="33"/>
      <c r="D2629" s="33"/>
      <c r="E2629" s="33"/>
      <c r="F2629" s="33"/>
      <c r="G2629" s="35"/>
      <c r="H2629" s="35"/>
      <c r="I2629" s="29" t="str">
        <f aca="false">IF(G2629="","",G2629-H2629)</f>
        <v/>
      </c>
      <c r="J2629" s="36"/>
      <c r="K2629" s="37"/>
      <c r="L2629" s="33"/>
      <c r="M2629" s="29" t="str">
        <f aca="false">IF(G2629="","",I2629*K2629)</f>
        <v/>
      </c>
      <c r="N2629" s="32" t="str">
        <f aca="false">IF(G2629="","",IF(F2629="","Diğer",F2629))</f>
        <v/>
      </c>
    </row>
    <row r="2630" customFormat="false" ht="15" hidden="false" customHeight="false" outlineLevel="0" collapsed="false">
      <c r="A2630" s="33"/>
      <c r="B2630" s="34"/>
      <c r="C2630" s="33"/>
      <c r="D2630" s="33"/>
      <c r="E2630" s="33"/>
      <c r="F2630" s="33"/>
      <c r="G2630" s="35"/>
      <c r="H2630" s="35"/>
      <c r="I2630" s="29" t="str">
        <f aca="false">IF(G2630="","",G2630-H2630)</f>
        <v/>
      </c>
      <c r="J2630" s="36"/>
      <c r="K2630" s="37"/>
      <c r="L2630" s="33"/>
      <c r="M2630" s="29" t="str">
        <f aca="false">IF(G2630="","",I2630*K2630)</f>
        <v/>
      </c>
      <c r="N2630" s="32" t="str">
        <f aca="false">IF(G2630="","",IF(F2630="","Diğer",F2630))</f>
        <v/>
      </c>
    </row>
    <row r="2631" customFormat="false" ht="15" hidden="false" customHeight="false" outlineLevel="0" collapsed="false">
      <c r="A2631" s="33"/>
      <c r="B2631" s="34"/>
      <c r="C2631" s="33"/>
      <c r="D2631" s="33"/>
      <c r="E2631" s="33"/>
      <c r="F2631" s="33"/>
      <c r="G2631" s="35"/>
      <c r="H2631" s="35"/>
      <c r="I2631" s="29" t="str">
        <f aca="false">IF(G2631="","",G2631-H2631)</f>
        <v/>
      </c>
      <c r="J2631" s="36"/>
      <c r="K2631" s="37"/>
      <c r="L2631" s="33"/>
      <c r="M2631" s="29" t="str">
        <f aca="false">IF(G2631="","",I2631*K2631)</f>
        <v/>
      </c>
      <c r="N2631" s="32" t="str">
        <f aca="false">IF(G2631="","",IF(F2631="","Diğer",F2631))</f>
        <v/>
      </c>
    </row>
    <row r="2632" customFormat="false" ht="15" hidden="false" customHeight="false" outlineLevel="0" collapsed="false">
      <c r="A2632" s="33"/>
      <c r="B2632" s="34"/>
      <c r="C2632" s="33"/>
      <c r="D2632" s="33"/>
      <c r="E2632" s="33"/>
      <c r="F2632" s="33"/>
      <c r="G2632" s="35"/>
      <c r="H2632" s="35"/>
      <c r="I2632" s="29" t="str">
        <f aca="false">IF(G2632="","",G2632-H2632)</f>
        <v/>
      </c>
      <c r="J2632" s="36"/>
      <c r="K2632" s="37"/>
      <c r="L2632" s="33"/>
      <c r="M2632" s="29" t="str">
        <f aca="false">IF(G2632="","",I2632*K2632)</f>
        <v/>
      </c>
      <c r="N2632" s="32" t="str">
        <f aca="false">IF(G2632="","",IF(F2632="","Diğer",F2632))</f>
        <v/>
      </c>
    </row>
    <row r="2633" customFormat="false" ht="15" hidden="false" customHeight="false" outlineLevel="0" collapsed="false">
      <c r="A2633" s="33"/>
      <c r="B2633" s="34"/>
      <c r="C2633" s="33"/>
      <c r="D2633" s="33"/>
      <c r="E2633" s="33"/>
      <c r="F2633" s="33"/>
      <c r="G2633" s="35"/>
      <c r="H2633" s="35"/>
      <c r="I2633" s="29" t="str">
        <f aca="false">IF(G2633="","",G2633-H2633)</f>
        <v/>
      </c>
      <c r="J2633" s="36"/>
      <c r="K2633" s="37"/>
      <c r="L2633" s="33"/>
      <c r="M2633" s="29" t="str">
        <f aca="false">IF(G2633="","",I2633*K2633)</f>
        <v/>
      </c>
      <c r="N2633" s="32" t="str">
        <f aca="false">IF(G2633="","",IF(F2633="","Diğer",F2633))</f>
        <v/>
      </c>
    </row>
    <row r="2634" customFormat="false" ht="15" hidden="false" customHeight="false" outlineLevel="0" collapsed="false">
      <c r="A2634" s="33"/>
      <c r="B2634" s="34"/>
      <c r="C2634" s="33"/>
      <c r="D2634" s="33"/>
      <c r="E2634" s="33"/>
      <c r="F2634" s="33"/>
      <c r="G2634" s="35"/>
      <c r="H2634" s="35"/>
      <c r="I2634" s="29" t="str">
        <f aca="false">IF(G2634="","",G2634-H2634)</f>
        <v/>
      </c>
      <c r="J2634" s="36"/>
      <c r="K2634" s="37"/>
      <c r="L2634" s="33"/>
      <c r="M2634" s="29" t="str">
        <f aca="false">IF(G2634="","",I2634*K2634)</f>
        <v/>
      </c>
      <c r="N2634" s="32" t="str">
        <f aca="false">IF(G2634="","",IF(F2634="","Diğer",F2634))</f>
        <v/>
      </c>
    </row>
    <row r="2635" customFormat="false" ht="15" hidden="false" customHeight="false" outlineLevel="0" collapsed="false">
      <c r="A2635" s="33"/>
      <c r="B2635" s="34"/>
      <c r="C2635" s="33"/>
      <c r="D2635" s="33"/>
      <c r="E2635" s="33"/>
      <c r="F2635" s="33"/>
      <c r="G2635" s="35"/>
      <c r="H2635" s="35"/>
      <c r="I2635" s="29" t="str">
        <f aca="false">IF(G2635="","",G2635-H2635)</f>
        <v/>
      </c>
      <c r="J2635" s="36"/>
      <c r="K2635" s="37"/>
      <c r="L2635" s="33"/>
      <c r="M2635" s="29" t="str">
        <f aca="false">IF(G2635="","",I2635*K2635)</f>
        <v/>
      </c>
      <c r="N2635" s="32" t="str">
        <f aca="false">IF(G2635="","",IF(F2635="","Diğer",F2635))</f>
        <v/>
      </c>
    </row>
    <row r="2636" customFormat="false" ht="15" hidden="false" customHeight="false" outlineLevel="0" collapsed="false">
      <c r="A2636" s="33"/>
      <c r="B2636" s="34"/>
      <c r="C2636" s="33"/>
      <c r="D2636" s="33"/>
      <c r="E2636" s="33"/>
      <c r="F2636" s="33"/>
      <c r="G2636" s="35"/>
      <c r="H2636" s="35"/>
      <c r="I2636" s="29" t="str">
        <f aca="false">IF(G2636="","",G2636-H2636)</f>
        <v/>
      </c>
      <c r="J2636" s="36"/>
      <c r="K2636" s="37"/>
      <c r="L2636" s="33"/>
      <c r="M2636" s="29" t="str">
        <f aca="false">IF(G2636="","",I2636*K2636)</f>
        <v/>
      </c>
      <c r="N2636" s="32" t="str">
        <f aca="false">IF(G2636="","",IF(F2636="","Diğer",F2636))</f>
        <v/>
      </c>
    </row>
    <row r="2637" customFormat="false" ht="15" hidden="false" customHeight="false" outlineLevel="0" collapsed="false">
      <c r="A2637" s="33"/>
      <c r="B2637" s="34"/>
      <c r="C2637" s="33"/>
      <c r="D2637" s="33"/>
      <c r="E2637" s="33"/>
      <c r="F2637" s="33"/>
      <c r="G2637" s="35"/>
      <c r="H2637" s="35"/>
      <c r="I2637" s="29" t="str">
        <f aca="false">IF(G2637="","",G2637-H2637)</f>
        <v/>
      </c>
      <c r="J2637" s="36"/>
      <c r="K2637" s="37"/>
      <c r="L2637" s="33"/>
      <c r="M2637" s="29" t="str">
        <f aca="false">IF(G2637="","",I2637*K2637)</f>
        <v/>
      </c>
      <c r="N2637" s="32" t="str">
        <f aca="false">IF(G2637="","",IF(F2637="","Diğer",F2637))</f>
        <v/>
      </c>
    </row>
    <row r="2638" customFormat="false" ht="15" hidden="false" customHeight="false" outlineLevel="0" collapsed="false">
      <c r="A2638" s="33"/>
      <c r="B2638" s="34"/>
      <c r="C2638" s="33"/>
      <c r="D2638" s="33"/>
      <c r="E2638" s="33"/>
      <c r="F2638" s="33"/>
      <c r="G2638" s="35"/>
      <c r="H2638" s="35"/>
      <c r="I2638" s="29" t="str">
        <f aca="false">IF(G2638="","",G2638-H2638)</f>
        <v/>
      </c>
      <c r="J2638" s="36"/>
      <c r="K2638" s="37"/>
      <c r="L2638" s="33"/>
      <c r="M2638" s="29" t="str">
        <f aca="false">IF(G2638="","",I2638*K2638)</f>
        <v/>
      </c>
      <c r="N2638" s="32" t="str">
        <f aca="false">IF(G2638="","",IF(F2638="","Diğer",F2638))</f>
        <v/>
      </c>
    </row>
    <row r="2639" customFormat="false" ht="15" hidden="false" customHeight="false" outlineLevel="0" collapsed="false">
      <c r="A2639" s="33"/>
      <c r="B2639" s="34"/>
      <c r="C2639" s="33"/>
      <c r="D2639" s="33"/>
      <c r="E2639" s="33"/>
      <c r="F2639" s="33"/>
      <c r="G2639" s="35"/>
      <c r="H2639" s="35"/>
      <c r="I2639" s="29" t="str">
        <f aca="false">IF(G2639="","",G2639-H2639)</f>
        <v/>
      </c>
      <c r="J2639" s="36"/>
      <c r="K2639" s="37"/>
      <c r="L2639" s="33"/>
      <c r="M2639" s="29" t="str">
        <f aca="false">IF(G2639="","",I2639*K2639)</f>
        <v/>
      </c>
      <c r="N2639" s="32" t="str">
        <f aca="false">IF(G2639="","",IF(F2639="","Diğer",F2639))</f>
        <v/>
      </c>
    </row>
    <row r="2640" customFormat="false" ht="15" hidden="false" customHeight="false" outlineLevel="0" collapsed="false">
      <c r="A2640" s="33"/>
      <c r="B2640" s="34"/>
      <c r="C2640" s="33"/>
      <c r="D2640" s="33"/>
      <c r="E2640" s="33"/>
      <c r="F2640" s="33"/>
      <c r="G2640" s="35"/>
      <c r="H2640" s="35"/>
      <c r="I2640" s="29" t="str">
        <f aca="false">IF(G2640="","",G2640-H2640)</f>
        <v/>
      </c>
      <c r="J2640" s="36"/>
      <c r="K2640" s="37"/>
      <c r="L2640" s="33"/>
      <c r="M2640" s="29" t="str">
        <f aca="false">IF(G2640="","",I2640*K2640)</f>
        <v/>
      </c>
      <c r="N2640" s="32" t="str">
        <f aca="false">IF(G2640="","",IF(F2640="","Diğer",F2640))</f>
        <v/>
      </c>
    </row>
    <row r="2641" customFormat="false" ht="15" hidden="false" customHeight="false" outlineLevel="0" collapsed="false">
      <c r="A2641" s="33"/>
      <c r="B2641" s="34"/>
      <c r="C2641" s="33"/>
      <c r="D2641" s="33"/>
      <c r="E2641" s="33"/>
      <c r="F2641" s="33"/>
      <c r="G2641" s="35"/>
      <c r="H2641" s="35"/>
      <c r="I2641" s="29" t="str">
        <f aca="false">IF(G2641="","",G2641-H2641)</f>
        <v/>
      </c>
      <c r="J2641" s="36"/>
      <c r="K2641" s="37"/>
      <c r="L2641" s="33"/>
      <c r="M2641" s="29" t="str">
        <f aca="false">IF(G2641="","",I2641*K2641)</f>
        <v/>
      </c>
      <c r="N2641" s="32" t="str">
        <f aca="false">IF(G2641="","",IF(F2641="","Diğer",F2641))</f>
        <v/>
      </c>
    </row>
    <row r="2642" customFormat="false" ht="15" hidden="false" customHeight="false" outlineLevel="0" collapsed="false">
      <c r="A2642" s="33"/>
      <c r="B2642" s="34"/>
      <c r="C2642" s="33"/>
      <c r="D2642" s="33"/>
      <c r="E2642" s="33"/>
      <c r="F2642" s="33"/>
      <c r="G2642" s="35"/>
      <c r="H2642" s="35"/>
      <c r="I2642" s="29" t="str">
        <f aca="false">IF(G2642="","",G2642-H2642)</f>
        <v/>
      </c>
      <c r="J2642" s="36"/>
      <c r="K2642" s="37"/>
      <c r="L2642" s="33"/>
      <c r="M2642" s="29" t="str">
        <f aca="false">IF(G2642="","",I2642*K2642)</f>
        <v/>
      </c>
      <c r="N2642" s="32" t="str">
        <f aca="false">IF(G2642="","",IF(F2642="","Diğer",F2642))</f>
        <v/>
      </c>
    </row>
    <row r="2643" customFormat="false" ht="15" hidden="false" customHeight="false" outlineLevel="0" collapsed="false">
      <c r="A2643" s="33"/>
      <c r="B2643" s="34"/>
      <c r="C2643" s="33"/>
      <c r="D2643" s="33"/>
      <c r="E2643" s="33"/>
      <c r="F2643" s="33"/>
      <c r="G2643" s="35"/>
      <c r="H2643" s="35"/>
      <c r="I2643" s="29" t="str">
        <f aca="false">IF(G2643="","",G2643-H2643)</f>
        <v/>
      </c>
      <c r="J2643" s="36"/>
      <c r="K2643" s="37"/>
      <c r="L2643" s="33"/>
      <c r="M2643" s="29" t="str">
        <f aca="false">IF(G2643="","",I2643*K2643)</f>
        <v/>
      </c>
      <c r="N2643" s="32" t="str">
        <f aca="false">IF(G2643="","",IF(F2643="","Diğer",F2643))</f>
        <v/>
      </c>
    </row>
    <row r="2644" customFormat="false" ht="15" hidden="false" customHeight="false" outlineLevel="0" collapsed="false">
      <c r="A2644" s="33"/>
      <c r="B2644" s="34"/>
      <c r="C2644" s="33"/>
      <c r="D2644" s="33"/>
      <c r="E2644" s="33"/>
      <c r="F2644" s="33"/>
      <c r="G2644" s="35"/>
      <c r="H2644" s="35"/>
      <c r="I2644" s="29" t="str">
        <f aca="false">IF(G2644="","",G2644-H2644)</f>
        <v/>
      </c>
      <c r="J2644" s="36"/>
      <c r="K2644" s="37"/>
      <c r="L2644" s="33"/>
      <c r="M2644" s="29" t="str">
        <f aca="false">IF(G2644="","",I2644*K2644)</f>
        <v/>
      </c>
      <c r="N2644" s="32" t="str">
        <f aca="false">IF(G2644="","",IF(F2644="","Diğer",F2644))</f>
        <v/>
      </c>
    </row>
    <row r="2645" customFormat="false" ht="15" hidden="false" customHeight="false" outlineLevel="0" collapsed="false">
      <c r="A2645" s="33"/>
      <c r="B2645" s="34"/>
      <c r="C2645" s="33"/>
      <c r="D2645" s="33"/>
      <c r="E2645" s="33"/>
      <c r="F2645" s="33"/>
      <c r="G2645" s="35"/>
      <c r="H2645" s="35"/>
      <c r="I2645" s="29" t="str">
        <f aca="false">IF(G2645="","",G2645-H2645)</f>
        <v/>
      </c>
      <c r="J2645" s="36"/>
      <c r="K2645" s="37"/>
      <c r="L2645" s="33"/>
      <c r="M2645" s="29" t="str">
        <f aca="false">IF(G2645="","",I2645*K2645)</f>
        <v/>
      </c>
      <c r="N2645" s="32" t="str">
        <f aca="false">IF(G2645="","",IF(F2645="","Diğer",F2645))</f>
        <v/>
      </c>
    </row>
    <row r="2646" customFormat="false" ht="15" hidden="false" customHeight="false" outlineLevel="0" collapsed="false">
      <c r="A2646" s="33"/>
      <c r="B2646" s="34"/>
      <c r="C2646" s="33"/>
      <c r="D2646" s="33"/>
      <c r="E2646" s="33"/>
      <c r="F2646" s="33"/>
      <c r="G2646" s="35"/>
      <c r="H2646" s="35"/>
      <c r="I2646" s="29" t="str">
        <f aca="false">IF(G2646="","",G2646-H2646)</f>
        <v/>
      </c>
      <c r="J2646" s="36"/>
      <c r="K2646" s="37"/>
      <c r="L2646" s="33"/>
      <c r="M2646" s="29" t="str">
        <f aca="false">IF(G2646="","",I2646*K2646)</f>
        <v/>
      </c>
      <c r="N2646" s="32" t="str">
        <f aca="false">IF(G2646="","",IF(F2646="","Diğer",F2646))</f>
        <v/>
      </c>
    </row>
    <row r="2647" customFormat="false" ht="15" hidden="false" customHeight="false" outlineLevel="0" collapsed="false">
      <c r="A2647" s="33"/>
      <c r="B2647" s="34"/>
      <c r="C2647" s="33"/>
      <c r="D2647" s="33"/>
      <c r="E2647" s="33"/>
      <c r="F2647" s="33"/>
      <c r="G2647" s="35"/>
      <c r="H2647" s="35"/>
      <c r="I2647" s="29" t="str">
        <f aca="false">IF(G2647="","",G2647-H2647)</f>
        <v/>
      </c>
      <c r="J2647" s="36"/>
      <c r="K2647" s="37"/>
      <c r="L2647" s="33"/>
      <c r="M2647" s="29" t="str">
        <f aca="false">IF(G2647="","",I2647*K2647)</f>
        <v/>
      </c>
      <c r="N2647" s="32" t="str">
        <f aca="false">IF(G2647="","",IF(F2647="","Diğer",F2647))</f>
        <v/>
      </c>
    </row>
    <row r="2648" customFormat="false" ht="15" hidden="false" customHeight="false" outlineLevel="0" collapsed="false">
      <c r="A2648" s="33"/>
      <c r="B2648" s="34"/>
      <c r="C2648" s="33"/>
      <c r="D2648" s="33"/>
      <c r="E2648" s="33"/>
      <c r="F2648" s="33"/>
      <c r="G2648" s="35"/>
      <c r="H2648" s="35"/>
      <c r="I2648" s="29" t="str">
        <f aca="false">IF(G2648="","",G2648-H2648)</f>
        <v/>
      </c>
      <c r="J2648" s="36"/>
      <c r="K2648" s="37"/>
      <c r="L2648" s="33"/>
      <c r="M2648" s="29" t="str">
        <f aca="false">IF(G2648="","",I2648*K2648)</f>
        <v/>
      </c>
      <c r="N2648" s="32" t="str">
        <f aca="false">IF(G2648="","",IF(F2648="","Diğer",F2648))</f>
        <v/>
      </c>
    </row>
    <row r="2649" customFormat="false" ht="15" hidden="false" customHeight="false" outlineLevel="0" collapsed="false">
      <c r="A2649" s="33"/>
      <c r="B2649" s="34"/>
      <c r="C2649" s="33"/>
      <c r="D2649" s="33"/>
      <c r="E2649" s="33"/>
      <c r="F2649" s="33"/>
      <c r="G2649" s="35"/>
      <c r="H2649" s="35"/>
      <c r="I2649" s="29" t="str">
        <f aca="false">IF(G2649="","",G2649-H2649)</f>
        <v/>
      </c>
      <c r="J2649" s="36"/>
      <c r="K2649" s="37"/>
      <c r="L2649" s="33"/>
      <c r="M2649" s="29" t="str">
        <f aca="false">IF(G2649="","",I2649*K2649)</f>
        <v/>
      </c>
      <c r="N2649" s="32" t="str">
        <f aca="false">IF(G2649="","",IF(F2649="","Diğer",F2649))</f>
        <v/>
      </c>
    </row>
    <row r="2650" customFormat="false" ht="15" hidden="false" customHeight="false" outlineLevel="0" collapsed="false">
      <c r="A2650" s="33"/>
      <c r="B2650" s="34"/>
      <c r="C2650" s="33"/>
      <c r="D2650" s="33"/>
      <c r="E2650" s="33"/>
      <c r="F2650" s="33"/>
      <c r="G2650" s="35"/>
      <c r="H2650" s="35"/>
      <c r="I2650" s="29" t="str">
        <f aca="false">IF(G2650="","",G2650-H2650)</f>
        <v/>
      </c>
      <c r="J2650" s="36"/>
      <c r="K2650" s="37"/>
      <c r="L2650" s="33"/>
      <c r="M2650" s="29" t="str">
        <f aca="false">IF(G2650="","",I2650*K2650)</f>
        <v/>
      </c>
      <c r="N2650" s="32" t="str">
        <f aca="false">IF(G2650="","",IF(F2650="","Diğer",F2650))</f>
        <v/>
      </c>
    </row>
    <row r="2651" customFormat="false" ht="15" hidden="false" customHeight="false" outlineLevel="0" collapsed="false">
      <c r="A2651" s="33"/>
      <c r="B2651" s="34"/>
      <c r="C2651" s="33"/>
      <c r="D2651" s="33"/>
      <c r="E2651" s="33"/>
      <c r="F2651" s="33"/>
      <c r="G2651" s="35"/>
      <c r="H2651" s="35"/>
      <c r="I2651" s="29" t="str">
        <f aca="false">IF(G2651="","",G2651-H2651)</f>
        <v/>
      </c>
      <c r="J2651" s="36"/>
      <c r="K2651" s="37"/>
      <c r="L2651" s="33"/>
      <c r="M2651" s="29" t="str">
        <f aca="false">IF(G2651="","",I2651*K2651)</f>
        <v/>
      </c>
      <c r="N2651" s="32" t="str">
        <f aca="false">IF(G2651="","",IF(F2651="","Diğer",F2651))</f>
        <v/>
      </c>
    </row>
    <row r="2652" customFormat="false" ht="15" hidden="false" customHeight="false" outlineLevel="0" collapsed="false">
      <c r="A2652" s="33"/>
      <c r="B2652" s="34"/>
      <c r="C2652" s="33"/>
      <c r="D2652" s="33"/>
      <c r="E2652" s="33"/>
      <c r="F2652" s="33"/>
      <c r="G2652" s="35"/>
      <c r="H2652" s="35"/>
      <c r="I2652" s="29" t="str">
        <f aca="false">IF(G2652="","",G2652-H2652)</f>
        <v/>
      </c>
      <c r="J2652" s="36"/>
      <c r="K2652" s="37"/>
      <c r="L2652" s="33"/>
      <c r="M2652" s="29" t="str">
        <f aca="false">IF(G2652="","",I2652*K2652)</f>
        <v/>
      </c>
      <c r="N2652" s="32" t="str">
        <f aca="false">IF(G2652="","",IF(F2652="","Diğer",F2652))</f>
        <v/>
      </c>
    </row>
    <row r="2653" customFormat="false" ht="15" hidden="false" customHeight="false" outlineLevel="0" collapsed="false">
      <c r="A2653" s="33"/>
      <c r="B2653" s="34"/>
      <c r="C2653" s="33"/>
      <c r="D2653" s="33"/>
      <c r="E2653" s="33"/>
      <c r="F2653" s="33"/>
      <c r="G2653" s="35"/>
      <c r="H2653" s="35"/>
      <c r="I2653" s="29" t="str">
        <f aca="false">IF(G2653="","",G2653-H2653)</f>
        <v/>
      </c>
      <c r="J2653" s="36"/>
      <c r="K2653" s="37"/>
      <c r="L2653" s="33"/>
      <c r="M2653" s="29" t="str">
        <f aca="false">IF(G2653="","",I2653*K2653)</f>
        <v/>
      </c>
      <c r="N2653" s="32" t="str">
        <f aca="false">IF(G2653="","",IF(F2653="","Diğer",F2653))</f>
        <v/>
      </c>
    </row>
    <row r="2654" customFormat="false" ht="15" hidden="false" customHeight="false" outlineLevel="0" collapsed="false">
      <c r="A2654" s="33"/>
      <c r="B2654" s="34"/>
      <c r="C2654" s="33"/>
      <c r="D2654" s="33"/>
      <c r="E2654" s="33"/>
      <c r="F2654" s="33"/>
      <c r="G2654" s="35"/>
      <c r="H2654" s="35"/>
      <c r="I2654" s="29" t="str">
        <f aca="false">IF(G2654="","",G2654-H2654)</f>
        <v/>
      </c>
      <c r="J2654" s="36"/>
      <c r="K2654" s="37"/>
      <c r="L2654" s="33"/>
      <c r="M2654" s="29" t="str">
        <f aca="false">IF(G2654="","",I2654*K2654)</f>
        <v/>
      </c>
      <c r="N2654" s="32" t="str">
        <f aca="false">IF(G2654="","",IF(F2654="","Diğer",F2654))</f>
        <v/>
      </c>
    </row>
    <row r="2655" customFormat="false" ht="15" hidden="false" customHeight="false" outlineLevel="0" collapsed="false">
      <c r="A2655" s="33"/>
      <c r="B2655" s="34"/>
      <c r="C2655" s="33"/>
      <c r="D2655" s="33"/>
      <c r="E2655" s="33"/>
      <c r="F2655" s="33"/>
      <c r="G2655" s="35"/>
      <c r="H2655" s="35"/>
      <c r="I2655" s="29" t="str">
        <f aca="false">IF(G2655="","",G2655-H2655)</f>
        <v/>
      </c>
      <c r="J2655" s="36"/>
      <c r="K2655" s="37"/>
      <c r="L2655" s="33"/>
      <c r="M2655" s="29" t="str">
        <f aca="false">IF(G2655="","",I2655*K2655)</f>
        <v/>
      </c>
      <c r="N2655" s="32" t="str">
        <f aca="false">IF(G2655="","",IF(F2655="","Diğer",F2655))</f>
        <v/>
      </c>
    </row>
    <row r="2656" customFormat="false" ht="15" hidden="false" customHeight="false" outlineLevel="0" collapsed="false">
      <c r="A2656" s="33"/>
      <c r="B2656" s="34"/>
      <c r="C2656" s="33"/>
      <c r="D2656" s="33"/>
      <c r="E2656" s="33"/>
      <c r="F2656" s="33"/>
      <c r="G2656" s="35"/>
      <c r="H2656" s="35"/>
      <c r="I2656" s="29" t="str">
        <f aca="false">IF(G2656="","",G2656-H2656)</f>
        <v/>
      </c>
      <c r="J2656" s="36"/>
      <c r="K2656" s="37"/>
      <c r="L2656" s="33"/>
      <c r="M2656" s="29" t="str">
        <f aca="false">IF(G2656="","",I2656*K2656)</f>
        <v/>
      </c>
      <c r="N2656" s="32" t="str">
        <f aca="false">IF(G2656="","",IF(F2656="","Diğer",F2656))</f>
        <v/>
      </c>
    </row>
    <row r="2657" customFormat="false" ht="15" hidden="false" customHeight="false" outlineLevel="0" collapsed="false">
      <c r="A2657" s="33"/>
      <c r="B2657" s="34"/>
      <c r="C2657" s="33"/>
      <c r="D2657" s="33"/>
      <c r="E2657" s="33"/>
      <c r="F2657" s="33"/>
      <c r="G2657" s="35"/>
      <c r="H2657" s="35"/>
      <c r="I2657" s="29" t="str">
        <f aca="false">IF(G2657="","",G2657-H2657)</f>
        <v/>
      </c>
      <c r="J2657" s="36"/>
      <c r="K2657" s="37"/>
      <c r="L2657" s="33"/>
      <c r="M2657" s="29" t="str">
        <f aca="false">IF(G2657="","",I2657*K2657)</f>
        <v/>
      </c>
      <c r="N2657" s="32" t="str">
        <f aca="false">IF(G2657="","",IF(F2657="","Diğer",F2657))</f>
        <v/>
      </c>
    </row>
    <row r="2658" customFormat="false" ht="15" hidden="false" customHeight="false" outlineLevel="0" collapsed="false">
      <c r="A2658" s="33"/>
      <c r="B2658" s="34"/>
      <c r="C2658" s="33"/>
      <c r="D2658" s="33"/>
      <c r="E2658" s="33"/>
      <c r="F2658" s="33"/>
      <c r="G2658" s="35"/>
      <c r="H2658" s="35"/>
      <c r="I2658" s="29" t="str">
        <f aca="false">IF(G2658="","",G2658-H2658)</f>
        <v/>
      </c>
      <c r="J2658" s="36"/>
      <c r="K2658" s="37"/>
      <c r="L2658" s="33"/>
      <c r="M2658" s="29" t="str">
        <f aca="false">IF(G2658="","",I2658*K2658)</f>
        <v/>
      </c>
      <c r="N2658" s="32" t="str">
        <f aca="false">IF(G2658="","",IF(F2658="","Diğer",F2658))</f>
        <v/>
      </c>
    </row>
    <row r="2659" customFormat="false" ht="15" hidden="false" customHeight="false" outlineLevel="0" collapsed="false">
      <c r="A2659" s="33"/>
      <c r="B2659" s="34"/>
      <c r="C2659" s="33"/>
      <c r="D2659" s="33"/>
      <c r="E2659" s="33"/>
      <c r="F2659" s="33"/>
      <c r="G2659" s="35"/>
      <c r="H2659" s="35"/>
      <c r="I2659" s="29" t="str">
        <f aca="false">IF(G2659="","",G2659-H2659)</f>
        <v/>
      </c>
      <c r="J2659" s="36"/>
      <c r="K2659" s="37"/>
      <c r="L2659" s="33"/>
      <c r="M2659" s="29" t="str">
        <f aca="false">IF(G2659="","",I2659*K2659)</f>
        <v/>
      </c>
      <c r="N2659" s="32" t="str">
        <f aca="false">IF(G2659="","",IF(F2659="","Diğer",F2659))</f>
        <v/>
      </c>
    </row>
    <row r="2660" customFormat="false" ht="15" hidden="false" customHeight="false" outlineLevel="0" collapsed="false">
      <c r="A2660" s="33"/>
      <c r="B2660" s="34"/>
      <c r="C2660" s="33"/>
      <c r="D2660" s="33"/>
      <c r="E2660" s="33"/>
      <c r="F2660" s="33"/>
      <c r="G2660" s="35"/>
      <c r="H2660" s="35"/>
      <c r="I2660" s="29" t="str">
        <f aca="false">IF(G2660="","",G2660-H2660)</f>
        <v/>
      </c>
      <c r="J2660" s="36"/>
      <c r="K2660" s="37"/>
      <c r="L2660" s="33"/>
      <c r="M2660" s="29" t="str">
        <f aca="false">IF(G2660="","",I2660*K2660)</f>
        <v/>
      </c>
      <c r="N2660" s="32" t="str">
        <f aca="false">IF(G2660="","",IF(F2660="","Diğer",F2660))</f>
        <v/>
      </c>
    </row>
    <row r="2661" customFormat="false" ht="15" hidden="false" customHeight="false" outlineLevel="0" collapsed="false">
      <c r="A2661" s="33"/>
      <c r="B2661" s="34"/>
      <c r="C2661" s="33"/>
      <c r="D2661" s="33"/>
      <c r="E2661" s="33"/>
      <c r="F2661" s="33"/>
      <c r="G2661" s="35"/>
      <c r="H2661" s="35"/>
      <c r="I2661" s="29" t="str">
        <f aca="false">IF(G2661="","",G2661-H2661)</f>
        <v/>
      </c>
      <c r="J2661" s="36"/>
      <c r="K2661" s="37"/>
      <c r="L2661" s="33"/>
      <c r="M2661" s="29" t="str">
        <f aca="false">IF(G2661="","",I2661*K2661)</f>
        <v/>
      </c>
      <c r="N2661" s="32" t="str">
        <f aca="false">IF(G2661="","",IF(F2661="","Diğer",F2661))</f>
        <v/>
      </c>
    </row>
    <row r="2662" customFormat="false" ht="15" hidden="false" customHeight="false" outlineLevel="0" collapsed="false">
      <c r="A2662" s="33"/>
      <c r="B2662" s="34"/>
      <c r="C2662" s="33"/>
      <c r="D2662" s="33"/>
      <c r="E2662" s="33"/>
      <c r="F2662" s="33"/>
      <c r="G2662" s="35"/>
      <c r="H2662" s="35"/>
      <c r="I2662" s="29" t="str">
        <f aca="false">IF(G2662="","",G2662-H2662)</f>
        <v/>
      </c>
      <c r="J2662" s="36"/>
      <c r="K2662" s="37"/>
      <c r="L2662" s="33"/>
      <c r="M2662" s="29" t="str">
        <f aca="false">IF(G2662="","",I2662*K2662)</f>
        <v/>
      </c>
      <c r="N2662" s="32" t="str">
        <f aca="false">IF(G2662="","",IF(F2662="","Diğer",F2662))</f>
        <v/>
      </c>
    </row>
    <row r="2663" customFormat="false" ht="15" hidden="false" customHeight="false" outlineLevel="0" collapsed="false">
      <c r="A2663" s="33"/>
      <c r="B2663" s="34"/>
      <c r="C2663" s="33"/>
      <c r="D2663" s="33"/>
      <c r="E2663" s="33"/>
      <c r="F2663" s="33"/>
      <c r="G2663" s="35"/>
      <c r="H2663" s="35"/>
      <c r="I2663" s="29" t="str">
        <f aca="false">IF(G2663="","",G2663-H2663)</f>
        <v/>
      </c>
      <c r="J2663" s="36"/>
      <c r="K2663" s="37"/>
      <c r="L2663" s="33"/>
      <c r="M2663" s="29" t="str">
        <f aca="false">IF(G2663="","",I2663*K2663)</f>
        <v/>
      </c>
      <c r="N2663" s="32" t="str">
        <f aca="false">IF(G2663="","",IF(F2663="","Diğer",F2663))</f>
        <v/>
      </c>
    </row>
    <row r="2664" customFormat="false" ht="15" hidden="false" customHeight="false" outlineLevel="0" collapsed="false">
      <c r="A2664" s="33"/>
      <c r="B2664" s="34"/>
      <c r="C2664" s="33"/>
      <c r="D2664" s="33"/>
      <c r="E2664" s="33"/>
      <c r="F2664" s="33"/>
      <c r="G2664" s="35"/>
      <c r="H2664" s="35"/>
      <c r="I2664" s="29" t="str">
        <f aca="false">IF(G2664="","",G2664-H2664)</f>
        <v/>
      </c>
      <c r="J2664" s="36"/>
      <c r="K2664" s="37"/>
      <c r="L2664" s="33"/>
      <c r="M2664" s="29" t="str">
        <f aca="false">IF(G2664="","",I2664*K2664)</f>
        <v/>
      </c>
      <c r="N2664" s="32" t="str">
        <f aca="false">IF(G2664="","",IF(F2664="","Diğer",F2664))</f>
        <v/>
      </c>
    </row>
    <row r="2665" customFormat="false" ht="15" hidden="false" customHeight="false" outlineLevel="0" collapsed="false">
      <c r="A2665" s="33"/>
      <c r="B2665" s="34"/>
      <c r="C2665" s="33"/>
      <c r="D2665" s="33"/>
      <c r="E2665" s="33"/>
      <c r="F2665" s="33"/>
      <c r="G2665" s="35"/>
      <c r="H2665" s="35"/>
      <c r="I2665" s="29" t="str">
        <f aca="false">IF(G2665="","",G2665-H2665)</f>
        <v/>
      </c>
      <c r="J2665" s="36"/>
      <c r="K2665" s="37"/>
      <c r="L2665" s="33"/>
      <c r="M2665" s="29" t="str">
        <f aca="false">IF(G2665="","",I2665*K2665)</f>
        <v/>
      </c>
      <c r="N2665" s="32" t="str">
        <f aca="false">IF(G2665="","",IF(F2665="","Diğer",F2665))</f>
        <v/>
      </c>
    </row>
    <row r="2666" customFormat="false" ht="15" hidden="false" customHeight="false" outlineLevel="0" collapsed="false">
      <c r="A2666" s="33"/>
      <c r="B2666" s="34"/>
      <c r="C2666" s="33"/>
      <c r="D2666" s="33"/>
      <c r="E2666" s="33"/>
      <c r="F2666" s="33"/>
      <c r="G2666" s="35"/>
      <c r="H2666" s="35"/>
      <c r="I2666" s="29" t="str">
        <f aca="false">IF(G2666="","",G2666-H2666)</f>
        <v/>
      </c>
      <c r="J2666" s="36"/>
      <c r="K2666" s="37"/>
      <c r="L2666" s="33"/>
      <c r="M2666" s="29" t="str">
        <f aca="false">IF(G2666="","",I2666*K2666)</f>
        <v/>
      </c>
      <c r="N2666" s="32" t="str">
        <f aca="false">IF(G2666="","",IF(F2666="","Diğer",F2666))</f>
        <v/>
      </c>
    </row>
    <row r="2667" customFormat="false" ht="15" hidden="false" customHeight="false" outlineLevel="0" collapsed="false">
      <c r="A2667" s="33"/>
      <c r="B2667" s="34"/>
      <c r="C2667" s="33"/>
      <c r="D2667" s="33"/>
      <c r="E2667" s="33"/>
      <c r="F2667" s="33"/>
      <c r="G2667" s="35"/>
      <c r="H2667" s="35"/>
      <c r="I2667" s="29" t="str">
        <f aca="false">IF(G2667="","",G2667-H2667)</f>
        <v/>
      </c>
      <c r="J2667" s="36"/>
      <c r="K2667" s="37"/>
      <c r="L2667" s="33"/>
      <c r="M2667" s="29" t="str">
        <f aca="false">IF(G2667="","",I2667*K2667)</f>
        <v/>
      </c>
      <c r="N2667" s="32" t="str">
        <f aca="false">IF(G2667="","",IF(F2667="","Diğer",F2667))</f>
        <v/>
      </c>
    </row>
    <row r="2668" customFormat="false" ht="15" hidden="false" customHeight="false" outlineLevel="0" collapsed="false">
      <c r="A2668" s="33"/>
      <c r="B2668" s="34"/>
      <c r="C2668" s="33"/>
      <c r="D2668" s="33"/>
      <c r="E2668" s="33"/>
      <c r="F2668" s="33"/>
      <c r="G2668" s="35"/>
      <c r="H2668" s="35"/>
      <c r="I2668" s="29" t="str">
        <f aca="false">IF(G2668="","",G2668-H2668)</f>
        <v/>
      </c>
      <c r="J2668" s="36"/>
      <c r="K2668" s="37"/>
      <c r="L2668" s="33"/>
      <c r="M2668" s="29" t="str">
        <f aca="false">IF(G2668="","",I2668*K2668)</f>
        <v/>
      </c>
      <c r="N2668" s="32" t="str">
        <f aca="false">IF(G2668="","",IF(F2668="","Diğer",F2668))</f>
        <v/>
      </c>
    </row>
    <row r="2669" customFormat="false" ht="15" hidden="false" customHeight="false" outlineLevel="0" collapsed="false">
      <c r="A2669" s="33"/>
      <c r="B2669" s="34"/>
      <c r="C2669" s="33"/>
      <c r="D2669" s="33"/>
      <c r="E2669" s="33"/>
      <c r="F2669" s="33"/>
      <c r="G2669" s="35"/>
      <c r="H2669" s="35"/>
      <c r="I2669" s="29" t="str">
        <f aca="false">IF(G2669="","",G2669-H2669)</f>
        <v/>
      </c>
      <c r="J2669" s="36"/>
      <c r="K2669" s="37"/>
      <c r="L2669" s="33"/>
      <c r="M2669" s="29" t="str">
        <f aca="false">IF(G2669="","",I2669*K2669)</f>
        <v/>
      </c>
      <c r="N2669" s="32" t="str">
        <f aca="false">IF(G2669="","",IF(F2669="","Diğer",F2669))</f>
        <v/>
      </c>
    </row>
    <row r="2670" customFormat="false" ht="15" hidden="false" customHeight="false" outlineLevel="0" collapsed="false">
      <c r="A2670" s="33"/>
      <c r="B2670" s="34"/>
      <c r="C2670" s="33"/>
      <c r="D2670" s="33"/>
      <c r="E2670" s="33"/>
      <c r="F2670" s="33"/>
      <c r="G2670" s="35"/>
      <c r="H2670" s="35"/>
      <c r="I2670" s="29" t="str">
        <f aca="false">IF(G2670="","",G2670-H2670)</f>
        <v/>
      </c>
      <c r="J2670" s="36"/>
      <c r="K2670" s="37"/>
      <c r="L2670" s="33"/>
      <c r="M2670" s="29" t="str">
        <f aca="false">IF(G2670="","",I2670*K2670)</f>
        <v/>
      </c>
      <c r="N2670" s="32" t="str">
        <f aca="false">IF(G2670="","",IF(F2670="","Diğer",F2670))</f>
        <v/>
      </c>
    </row>
    <row r="2671" customFormat="false" ht="15" hidden="false" customHeight="false" outlineLevel="0" collapsed="false">
      <c r="A2671" s="33"/>
      <c r="B2671" s="34"/>
      <c r="C2671" s="33"/>
      <c r="D2671" s="33"/>
      <c r="E2671" s="33"/>
      <c r="F2671" s="33"/>
      <c r="G2671" s="35"/>
      <c r="H2671" s="35"/>
      <c r="I2671" s="29" t="str">
        <f aca="false">IF(G2671="","",G2671-H2671)</f>
        <v/>
      </c>
      <c r="J2671" s="36"/>
      <c r="K2671" s="37"/>
      <c r="L2671" s="33"/>
      <c r="M2671" s="29" t="str">
        <f aca="false">IF(G2671="","",I2671*K2671)</f>
        <v/>
      </c>
      <c r="N2671" s="32" t="str">
        <f aca="false">IF(G2671="","",IF(F2671="","Diğer",F2671))</f>
        <v/>
      </c>
    </row>
    <row r="2672" customFormat="false" ht="15" hidden="false" customHeight="false" outlineLevel="0" collapsed="false">
      <c r="A2672" s="33"/>
      <c r="B2672" s="34"/>
      <c r="C2672" s="33"/>
      <c r="D2672" s="33"/>
      <c r="E2672" s="33"/>
      <c r="F2672" s="33"/>
      <c r="G2672" s="35"/>
      <c r="H2672" s="35"/>
      <c r="I2672" s="29" t="str">
        <f aca="false">IF(G2672="","",G2672-H2672)</f>
        <v/>
      </c>
      <c r="J2672" s="36"/>
      <c r="K2672" s="37"/>
      <c r="L2672" s="33"/>
      <c r="M2672" s="29" t="str">
        <f aca="false">IF(G2672="","",I2672*K2672)</f>
        <v/>
      </c>
      <c r="N2672" s="32" t="str">
        <f aca="false">IF(G2672="","",IF(F2672="","Diğer",F2672))</f>
        <v/>
      </c>
    </row>
    <row r="2673" customFormat="false" ht="15" hidden="false" customHeight="false" outlineLevel="0" collapsed="false">
      <c r="A2673" s="33"/>
      <c r="B2673" s="34"/>
      <c r="C2673" s="33"/>
      <c r="D2673" s="33"/>
      <c r="E2673" s="33"/>
      <c r="F2673" s="33"/>
      <c r="G2673" s="35"/>
      <c r="H2673" s="35"/>
      <c r="I2673" s="29" t="str">
        <f aca="false">IF(G2673="","",G2673-H2673)</f>
        <v/>
      </c>
      <c r="J2673" s="36"/>
      <c r="K2673" s="37"/>
      <c r="L2673" s="33"/>
      <c r="M2673" s="29" t="str">
        <f aca="false">IF(G2673="","",I2673*K2673)</f>
        <v/>
      </c>
      <c r="N2673" s="32" t="str">
        <f aca="false">IF(G2673="","",IF(F2673="","Diğer",F2673))</f>
        <v/>
      </c>
    </row>
    <row r="2674" customFormat="false" ht="15" hidden="false" customHeight="false" outlineLevel="0" collapsed="false">
      <c r="A2674" s="33"/>
      <c r="B2674" s="34"/>
      <c r="C2674" s="33"/>
      <c r="D2674" s="33"/>
      <c r="E2674" s="33"/>
      <c r="F2674" s="33"/>
      <c r="G2674" s="35"/>
      <c r="H2674" s="35"/>
      <c r="I2674" s="29" t="str">
        <f aca="false">IF(G2674="","",G2674-H2674)</f>
        <v/>
      </c>
      <c r="J2674" s="36"/>
      <c r="K2674" s="37"/>
      <c r="L2674" s="33"/>
      <c r="M2674" s="29" t="str">
        <f aca="false">IF(G2674="","",I2674*K2674)</f>
        <v/>
      </c>
      <c r="N2674" s="32" t="str">
        <f aca="false">IF(G2674="","",IF(F2674="","Diğer",F2674))</f>
        <v/>
      </c>
    </row>
    <row r="2675" customFormat="false" ht="15" hidden="false" customHeight="false" outlineLevel="0" collapsed="false">
      <c r="A2675" s="33"/>
      <c r="B2675" s="34"/>
      <c r="C2675" s="33"/>
      <c r="D2675" s="33"/>
      <c r="E2675" s="33"/>
      <c r="F2675" s="33"/>
      <c r="G2675" s="35"/>
      <c r="H2675" s="35"/>
      <c r="I2675" s="29" t="str">
        <f aca="false">IF(G2675="","",G2675-H2675)</f>
        <v/>
      </c>
      <c r="J2675" s="36"/>
      <c r="K2675" s="37"/>
      <c r="L2675" s="33"/>
      <c r="M2675" s="29" t="str">
        <f aca="false">IF(G2675="","",I2675*K2675)</f>
        <v/>
      </c>
      <c r="N2675" s="32" t="str">
        <f aca="false">IF(G2675="","",IF(F2675="","Diğer",F2675))</f>
        <v/>
      </c>
    </row>
    <row r="2676" customFormat="false" ht="15" hidden="false" customHeight="false" outlineLevel="0" collapsed="false">
      <c r="A2676" s="33"/>
      <c r="B2676" s="34"/>
      <c r="C2676" s="33"/>
      <c r="D2676" s="33"/>
      <c r="E2676" s="33"/>
      <c r="F2676" s="33"/>
      <c r="G2676" s="35"/>
      <c r="H2676" s="35"/>
      <c r="I2676" s="29" t="str">
        <f aca="false">IF(G2676="","",G2676-H2676)</f>
        <v/>
      </c>
      <c r="J2676" s="36"/>
      <c r="K2676" s="37"/>
      <c r="L2676" s="33"/>
      <c r="M2676" s="29" t="str">
        <f aca="false">IF(G2676="","",I2676*K2676)</f>
        <v/>
      </c>
      <c r="N2676" s="32" t="str">
        <f aca="false">IF(G2676="","",IF(F2676="","Diğer",F2676))</f>
        <v/>
      </c>
    </row>
    <row r="2677" customFormat="false" ht="15" hidden="false" customHeight="false" outlineLevel="0" collapsed="false">
      <c r="A2677" s="33"/>
      <c r="B2677" s="34"/>
      <c r="C2677" s="33"/>
      <c r="D2677" s="33"/>
      <c r="E2677" s="33"/>
      <c r="F2677" s="33"/>
      <c r="G2677" s="35"/>
      <c r="H2677" s="35"/>
      <c r="I2677" s="29" t="str">
        <f aca="false">IF(G2677="","",G2677-H2677)</f>
        <v/>
      </c>
      <c r="J2677" s="36"/>
      <c r="K2677" s="37"/>
      <c r="L2677" s="33"/>
      <c r="M2677" s="29" t="str">
        <f aca="false">IF(G2677="","",I2677*K2677)</f>
        <v/>
      </c>
      <c r="N2677" s="32" t="str">
        <f aca="false">IF(G2677="","",IF(F2677="","Diğer",F2677))</f>
        <v/>
      </c>
    </row>
    <row r="2678" customFormat="false" ht="15" hidden="false" customHeight="false" outlineLevel="0" collapsed="false">
      <c r="A2678" s="33"/>
      <c r="B2678" s="34"/>
      <c r="C2678" s="33"/>
      <c r="D2678" s="33"/>
      <c r="E2678" s="33"/>
      <c r="F2678" s="33"/>
      <c r="G2678" s="35"/>
      <c r="H2678" s="35"/>
      <c r="I2678" s="29" t="str">
        <f aca="false">IF(G2678="","",G2678-H2678)</f>
        <v/>
      </c>
      <c r="J2678" s="36"/>
      <c r="K2678" s="37"/>
      <c r="L2678" s="33"/>
      <c r="M2678" s="29" t="str">
        <f aca="false">IF(G2678="","",I2678*K2678)</f>
        <v/>
      </c>
      <c r="N2678" s="32" t="str">
        <f aca="false">IF(G2678="","",IF(F2678="","Diğer",F2678))</f>
        <v/>
      </c>
    </row>
    <row r="2679" customFormat="false" ht="15" hidden="false" customHeight="false" outlineLevel="0" collapsed="false">
      <c r="A2679" s="33"/>
      <c r="B2679" s="34"/>
      <c r="C2679" s="33"/>
      <c r="D2679" s="33"/>
      <c r="E2679" s="33"/>
      <c r="F2679" s="33"/>
      <c r="G2679" s="35"/>
      <c r="H2679" s="35"/>
      <c r="I2679" s="29" t="str">
        <f aca="false">IF(G2679="","",G2679-H2679)</f>
        <v/>
      </c>
      <c r="J2679" s="36"/>
      <c r="K2679" s="37"/>
      <c r="L2679" s="33"/>
      <c r="M2679" s="29" t="str">
        <f aca="false">IF(G2679="","",I2679*K2679)</f>
        <v/>
      </c>
      <c r="N2679" s="32" t="str">
        <f aca="false">IF(G2679="","",IF(F2679="","Diğer",F2679))</f>
        <v/>
      </c>
    </row>
    <row r="2680" customFormat="false" ht="15" hidden="false" customHeight="false" outlineLevel="0" collapsed="false">
      <c r="A2680" s="33"/>
      <c r="B2680" s="34"/>
      <c r="C2680" s="33"/>
      <c r="D2680" s="33"/>
      <c r="E2680" s="33"/>
      <c r="F2680" s="33"/>
      <c r="G2680" s="35"/>
      <c r="H2680" s="35"/>
      <c r="I2680" s="29" t="str">
        <f aca="false">IF(G2680="","",G2680-H2680)</f>
        <v/>
      </c>
      <c r="J2680" s="36"/>
      <c r="K2680" s="37"/>
      <c r="L2680" s="33"/>
      <c r="M2680" s="29" t="str">
        <f aca="false">IF(G2680="","",I2680*K2680)</f>
        <v/>
      </c>
      <c r="N2680" s="32" t="str">
        <f aca="false">IF(G2680="","",IF(F2680="","Diğer",F2680))</f>
        <v/>
      </c>
    </row>
    <row r="2681" customFormat="false" ht="15" hidden="false" customHeight="false" outlineLevel="0" collapsed="false">
      <c r="A2681" s="33"/>
      <c r="B2681" s="34"/>
      <c r="C2681" s="33"/>
      <c r="D2681" s="33"/>
      <c r="E2681" s="33"/>
      <c r="F2681" s="33"/>
      <c r="G2681" s="35"/>
      <c r="H2681" s="35"/>
      <c r="I2681" s="29" t="str">
        <f aca="false">IF(G2681="","",G2681-H2681)</f>
        <v/>
      </c>
      <c r="J2681" s="36"/>
      <c r="K2681" s="37"/>
      <c r="L2681" s="33"/>
      <c r="M2681" s="29" t="str">
        <f aca="false">IF(G2681="","",I2681*K2681)</f>
        <v/>
      </c>
      <c r="N2681" s="32" t="str">
        <f aca="false">IF(G2681="","",IF(F2681="","Diğer",F2681))</f>
        <v/>
      </c>
    </row>
    <row r="2682" customFormat="false" ht="15" hidden="false" customHeight="false" outlineLevel="0" collapsed="false">
      <c r="A2682" s="33"/>
      <c r="B2682" s="34"/>
      <c r="C2682" s="33"/>
      <c r="D2682" s="33"/>
      <c r="E2682" s="33"/>
      <c r="F2682" s="33"/>
      <c r="G2682" s="35"/>
      <c r="H2682" s="35"/>
      <c r="I2682" s="29" t="str">
        <f aca="false">IF(G2682="","",G2682-H2682)</f>
        <v/>
      </c>
      <c r="J2682" s="36"/>
      <c r="K2682" s="37"/>
      <c r="L2682" s="33"/>
      <c r="M2682" s="29" t="str">
        <f aca="false">IF(G2682="","",I2682*K2682)</f>
        <v/>
      </c>
      <c r="N2682" s="32" t="str">
        <f aca="false">IF(G2682="","",IF(F2682="","Diğer",F2682))</f>
        <v/>
      </c>
    </row>
    <row r="2683" customFormat="false" ht="15" hidden="false" customHeight="false" outlineLevel="0" collapsed="false">
      <c r="A2683" s="33"/>
      <c r="B2683" s="34"/>
      <c r="C2683" s="33"/>
      <c r="D2683" s="33"/>
      <c r="E2683" s="33"/>
      <c r="F2683" s="33"/>
      <c r="G2683" s="35"/>
      <c r="H2683" s="35"/>
      <c r="I2683" s="29" t="str">
        <f aca="false">IF(G2683="","",G2683-H2683)</f>
        <v/>
      </c>
      <c r="J2683" s="36"/>
      <c r="K2683" s="37"/>
      <c r="L2683" s="33"/>
      <c r="M2683" s="29" t="str">
        <f aca="false">IF(G2683="","",I2683*K2683)</f>
        <v/>
      </c>
      <c r="N2683" s="32" t="str">
        <f aca="false">IF(G2683="","",IF(F2683="","Diğer",F2683))</f>
        <v/>
      </c>
    </row>
    <row r="2684" customFormat="false" ht="15" hidden="false" customHeight="false" outlineLevel="0" collapsed="false">
      <c r="A2684" s="33"/>
      <c r="B2684" s="34"/>
      <c r="C2684" s="33"/>
      <c r="D2684" s="33"/>
      <c r="E2684" s="33"/>
      <c r="F2684" s="33"/>
      <c r="G2684" s="35"/>
      <c r="H2684" s="35"/>
      <c r="I2684" s="29" t="str">
        <f aca="false">IF(G2684="","",G2684-H2684)</f>
        <v/>
      </c>
      <c r="J2684" s="36"/>
      <c r="K2684" s="37"/>
      <c r="L2684" s="33"/>
      <c r="M2684" s="29" t="str">
        <f aca="false">IF(G2684="","",I2684*K2684)</f>
        <v/>
      </c>
      <c r="N2684" s="32" t="str">
        <f aca="false">IF(G2684="","",IF(F2684="","Diğer",F2684))</f>
        <v/>
      </c>
    </row>
    <row r="2685" customFormat="false" ht="15" hidden="false" customHeight="false" outlineLevel="0" collapsed="false">
      <c r="A2685" s="33"/>
      <c r="B2685" s="34"/>
      <c r="C2685" s="33"/>
      <c r="D2685" s="33"/>
      <c r="E2685" s="33"/>
      <c r="F2685" s="33"/>
      <c r="G2685" s="35"/>
      <c r="H2685" s="35"/>
      <c r="I2685" s="29" t="str">
        <f aca="false">IF(G2685="","",G2685-H2685)</f>
        <v/>
      </c>
      <c r="J2685" s="36"/>
      <c r="K2685" s="37"/>
      <c r="L2685" s="33"/>
      <c r="M2685" s="29" t="str">
        <f aca="false">IF(G2685="","",I2685*K2685)</f>
        <v/>
      </c>
      <c r="N2685" s="32" t="str">
        <f aca="false">IF(G2685="","",IF(F2685="","Diğer",F2685))</f>
        <v/>
      </c>
    </row>
    <row r="2686" customFormat="false" ht="15" hidden="false" customHeight="false" outlineLevel="0" collapsed="false">
      <c r="A2686" s="33"/>
      <c r="B2686" s="34"/>
      <c r="C2686" s="33"/>
      <c r="D2686" s="33"/>
      <c r="E2686" s="33"/>
      <c r="F2686" s="33"/>
      <c r="G2686" s="35"/>
      <c r="H2686" s="35"/>
      <c r="I2686" s="29" t="str">
        <f aca="false">IF(G2686="","",G2686-H2686)</f>
        <v/>
      </c>
      <c r="J2686" s="36"/>
      <c r="K2686" s="37"/>
      <c r="L2686" s="33"/>
      <c r="M2686" s="29" t="str">
        <f aca="false">IF(G2686="","",I2686*K2686)</f>
        <v/>
      </c>
      <c r="N2686" s="32" t="str">
        <f aca="false">IF(G2686="","",IF(F2686="","Diğer",F2686))</f>
        <v/>
      </c>
    </row>
    <row r="2687" customFormat="false" ht="15" hidden="false" customHeight="false" outlineLevel="0" collapsed="false">
      <c r="A2687" s="33"/>
      <c r="B2687" s="34"/>
      <c r="C2687" s="33"/>
      <c r="D2687" s="33"/>
      <c r="E2687" s="33"/>
      <c r="F2687" s="33"/>
      <c r="G2687" s="35"/>
      <c r="H2687" s="35"/>
      <c r="I2687" s="29" t="str">
        <f aca="false">IF(G2687="","",G2687-H2687)</f>
        <v/>
      </c>
      <c r="J2687" s="36"/>
      <c r="K2687" s="37"/>
      <c r="L2687" s="33"/>
      <c r="M2687" s="29" t="str">
        <f aca="false">IF(G2687="","",I2687*K2687)</f>
        <v/>
      </c>
      <c r="N2687" s="32" t="str">
        <f aca="false">IF(G2687="","",IF(F2687="","Diğer",F2687))</f>
        <v/>
      </c>
    </row>
    <row r="2688" customFormat="false" ht="15" hidden="false" customHeight="false" outlineLevel="0" collapsed="false">
      <c r="A2688" s="33"/>
      <c r="B2688" s="34"/>
      <c r="C2688" s="33"/>
      <c r="D2688" s="33"/>
      <c r="E2688" s="33"/>
      <c r="F2688" s="33"/>
      <c r="G2688" s="35"/>
      <c r="H2688" s="35"/>
      <c r="I2688" s="29" t="str">
        <f aca="false">IF(G2688="","",G2688-H2688)</f>
        <v/>
      </c>
      <c r="J2688" s="36"/>
      <c r="K2688" s="37"/>
      <c r="L2688" s="33"/>
      <c r="M2688" s="29" t="str">
        <f aca="false">IF(G2688="","",I2688*K2688)</f>
        <v/>
      </c>
      <c r="N2688" s="32" t="str">
        <f aca="false">IF(G2688="","",IF(F2688="","Diğer",F2688))</f>
        <v/>
      </c>
    </row>
    <row r="2689" customFormat="false" ht="15" hidden="false" customHeight="false" outlineLevel="0" collapsed="false">
      <c r="A2689" s="33"/>
      <c r="B2689" s="34"/>
      <c r="C2689" s="33"/>
      <c r="D2689" s="33"/>
      <c r="E2689" s="33"/>
      <c r="F2689" s="33"/>
      <c r="G2689" s="35"/>
      <c r="H2689" s="35"/>
      <c r="I2689" s="29" t="str">
        <f aca="false">IF(G2689="","",G2689-H2689)</f>
        <v/>
      </c>
      <c r="J2689" s="36"/>
      <c r="K2689" s="37"/>
      <c r="L2689" s="33"/>
      <c r="M2689" s="29" t="str">
        <f aca="false">IF(G2689="","",I2689*K2689)</f>
        <v/>
      </c>
      <c r="N2689" s="32" t="str">
        <f aca="false">IF(G2689="","",IF(F2689="","Diğer",F2689))</f>
        <v/>
      </c>
    </row>
    <row r="2690" customFormat="false" ht="15" hidden="false" customHeight="false" outlineLevel="0" collapsed="false">
      <c r="A2690" s="33"/>
      <c r="B2690" s="34"/>
      <c r="C2690" s="33"/>
      <c r="D2690" s="33"/>
      <c r="E2690" s="33"/>
      <c r="F2690" s="33"/>
      <c r="G2690" s="35"/>
      <c r="H2690" s="35"/>
      <c r="I2690" s="29" t="str">
        <f aca="false">IF(G2690="","",G2690-H2690)</f>
        <v/>
      </c>
      <c r="J2690" s="36"/>
      <c r="K2690" s="37"/>
      <c r="L2690" s="33"/>
      <c r="M2690" s="29" t="str">
        <f aca="false">IF(G2690="","",I2690*K2690)</f>
        <v/>
      </c>
      <c r="N2690" s="32" t="str">
        <f aca="false">IF(G2690="","",IF(F2690="","Diğer",F2690))</f>
        <v/>
      </c>
    </row>
    <row r="2691" customFormat="false" ht="15" hidden="false" customHeight="false" outlineLevel="0" collapsed="false">
      <c r="A2691" s="33"/>
      <c r="B2691" s="34"/>
      <c r="C2691" s="33"/>
      <c r="D2691" s="33"/>
      <c r="E2691" s="33"/>
      <c r="F2691" s="33"/>
      <c r="G2691" s="35"/>
      <c r="H2691" s="35"/>
      <c r="I2691" s="29" t="str">
        <f aca="false">IF(G2691="","",G2691-H2691)</f>
        <v/>
      </c>
      <c r="J2691" s="36"/>
      <c r="K2691" s="37"/>
      <c r="L2691" s="33"/>
      <c r="M2691" s="29" t="str">
        <f aca="false">IF(G2691="","",I2691*K2691)</f>
        <v/>
      </c>
      <c r="N2691" s="32" t="str">
        <f aca="false">IF(G2691="","",IF(F2691="","Diğer",F2691))</f>
        <v/>
      </c>
    </row>
    <row r="2692" customFormat="false" ht="15" hidden="false" customHeight="false" outlineLevel="0" collapsed="false">
      <c r="A2692" s="33"/>
      <c r="B2692" s="34"/>
      <c r="C2692" s="33"/>
      <c r="D2692" s="33"/>
      <c r="E2692" s="33"/>
      <c r="F2692" s="33"/>
      <c r="G2692" s="35"/>
      <c r="H2692" s="35"/>
      <c r="I2692" s="29" t="str">
        <f aca="false">IF(G2692="","",G2692-H2692)</f>
        <v/>
      </c>
      <c r="J2692" s="36"/>
      <c r="K2692" s="37"/>
      <c r="L2692" s="33"/>
      <c r="M2692" s="29" t="str">
        <f aca="false">IF(G2692="","",I2692*K2692)</f>
        <v/>
      </c>
      <c r="N2692" s="32" t="str">
        <f aca="false">IF(G2692="","",IF(F2692="","Diğer",F2692))</f>
        <v/>
      </c>
    </row>
    <row r="2693" customFormat="false" ht="15" hidden="false" customHeight="false" outlineLevel="0" collapsed="false">
      <c r="A2693" s="33"/>
      <c r="B2693" s="34"/>
      <c r="C2693" s="33"/>
      <c r="D2693" s="33"/>
      <c r="E2693" s="33"/>
      <c r="F2693" s="33"/>
      <c r="G2693" s="35"/>
      <c r="H2693" s="35"/>
      <c r="I2693" s="29" t="str">
        <f aca="false">IF(G2693="","",G2693-H2693)</f>
        <v/>
      </c>
      <c r="J2693" s="36"/>
      <c r="K2693" s="37"/>
      <c r="L2693" s="33"/>
      <c r="M2693" s="29" t="str">
        <f aca="false">IF(G2693="","",I2693*K2693)</f>
        <v/>
      </c>
      <c r="N2693" s="32" t="str">
        <f aca="false">IF(G2693="","",IF(F2693="","Diğer",F2693))</f>
        <v/>
      </c>
    </row>
    <row r="2694" customFormat="false" ht="15" hidden="false" customHeight="false" outlineLevel="0" collapsed="false">
      <c r="A2694" s="33"/>
      <c r="B2694" s="34"/>
      <c r="C2694" s="33"/>
      <c r="D2694" s="33"/>
      <c r="E2694" s="33"/>
      <c r="F2694" s="33"/>
      <c r="G2694" s="35"/>
      <c r="H2694" s="35"/>
      <c r="I2694" s="29" t="str">
        <f aca="false">IF(G2694="","",G2694-H2694)</f>
        <v/>
      </c>
      <c r="J2694" s="36"/>
      <c r="K2694" s="37"/>
      <c r="L2694" s="33"/>
      <c r="M2694" s="29" t="str">
        <f aca="false">IF(G2694="","",I2694*K2694)</f>
        <v/>
      </c>
      <c r="N2694" s="32" t="str">
        <f aca="false">IF(G2694="","",IF(F2694="","Diğer",F2694))</f>
        <v/>
      </c>
    </row>
    <row r="2695" customFormat="false" ht="15" hidden="false" customHeight="false" outlineLevel="0" collapsed="false">
      <c r="A2695" s="33"/>
      <c r="B2695" s="34"/>
      <c r="C2695" s="33"/>
      <c r="D2695" s="33"/>
      <c r="E2695" s="33"/>
      <c r="F2695" s="33"/>
      <c r="G2695" s="35"/>
      <c r="H2695" s="35"/>
      <c r="I2695" s="29" t="str">
        <f aca="false">IF(G2695="","",G2695-H2695)</f>
        <v/>
      </c>
      <c r="J2695" s="36"/>
      <c r="K2695" s="37"/>
      <c r="L2695" s="33"/>
      <c r="M2695" s="29" t="str">
        <f aca="false">IF(G2695="","",I2695*K2695)</f>
        <v/>
      </c>
      <c r="N2695" s="32" t="str">
        <f aca="false">IF(G2695="","",IF(F2695="","Diğer",F2695))</f>
        <v/>
      </c>
    </row>
    <row r="2696" customFormat="false" ht="15" hidden="false" customHeight="false" outlineLevel="0" collapsed="false">
      <c r="A2696" s="33"/>
      <c r="B2696" s="34"/>
      <c r="C2696" s="33"/>
      <c r="D2696" s="33"/>
      <c r="E2696" s="33"/>
      <c r="F2696" s="33"/>
      <c r="G2696" s="35"/>
      <c r="H2696" s="35"/>
      <c r="I2696" s="29" t="str">
        <f aca="false">IF(G2696="","",G2696-H2696)</f>
        <v/>
      </c>
      <c r="J2696" s="36"/>
      <c r="K2696" s="37"/>
      <c r="L2696" s="33"/>
      <c r="M2696" s="29" t="str">
        <f aca="false">IF(G2696="","",I2696*K2696)</f>
        <v/>
      </c>
      <c r="N2696" s="32" t="str">
        <f aca="false">IF(G2696="","",IF(F2696="","Diğer",F2696))</f>
        <v/>
      </c>
    </row>
    <row r="2697" customFormat="false" ht="15" hidden="false" customHeight="false" outlineLevel="0" collapsed="false">
      <c r="A2697" s="33"/>
      <c r="B2697" s="34"/>
      <c r="C2697" s="33"/>
      <c r="D2697" s="33"/>
      <c r="E2697" s="33"/>
      <c r="F2697" s="33"/>
      <c r="G2697" s="35"/>
      <c r="H2697" s="35"/>
      <c r="I2697" s="29" t="str">
        <f aca="false">IF(G2697="","",G2697-H2697)</f>
        <v/>
      </c>
      <c r="J2697" s="36"/>
      <c r="K2697" s="37"/>
      <c r="L2697" s="33"/>
      <c r="M2697" s="29" t="str">
        <f aca="false">IF(G2697="","",I2697*K2697)</f>
        <v/>
      </c>
      <c r="N2697" s="32" t="str">
        <f aca="false">IF(G2697="","",IF(F2697="","Diğer",F2697))</f>
        <v/>
      </c>
    </row>
    <row r="2698" customFormat="false" ht="15" hidden="false" customHeight="false" outlineLevel="0" collapsed="false">
      <c r="A2698" s="33"/>
      <c r="B2698" s="34"/>
      <c r="C2698" s="33"/>
      <c r="D2698" s="33"/>
      <c r="E2698" s="33"/>
      <c r="F2698" s="33"/>
      <c r="G2698" s="35"/>
      <c r="H2698" s="35"/>
      <c r="I2698" s="29" t="str">
        <f aca="false">IF(G2698="","",G2698-H2698)</f>
        <v/>
      </c>
      <c r="J2698" s="36"/>
      <c r="K2698" s="37"/>
      <c r="L2698" s="33"/>
      <c r="M2698" s="29" t="str">
        <f aca="false">IF(G2698="","",I2698*K2698)</f>
        <v/>
      </c>
      <c r="N2698" s="32" t="str">
        <f aca="false">IF(G2698="","",IF(F2698="","Diğer",F2698))</f>
        <v/>
      </c>
    </row>
    <row r="2699" customFormat="false" ht="15" hidden="false" customHeight="false" outlineLevel="0" collapsed="false">
      <c r="A2699" s="33"/>
      <c r="B2699" s="34"/>
      <c r="C2699" s="33"/>
      <c r="D2699" s="33"/>
      <c r="E2699" s="33"/>
      <c r="F2699" s="33"/>
      <c r="G2699" s="35"/>
      <c r="H2699" s="35"/>
      <c r="I2699" s="29" t="str">
        <f aca="false">IF(G2699="","",G2699-H2699)</f>
        <v/>
      </c>
      <c r="J2699" s="36"/>
      <c r="K2699" s="37"/>
      <c r="L2699" s="33"/>
      <c r="M2699" s="29" t="str">
        <f aca="false">IF(G2699="","",I2699*K2699)</f>
        <v/>
      </c>
      <c r="N2699" s="32" t="str">
        <f aca="false">IF(G2699="","",IF(F2699="","Diğer",F2699))</f>
        <v/>
      </c>
    </row>
    <row r="2700" customFormat="false" ht="15" hidden="false" customHeight="false" outlineLevel="0" collapsed="false">
      <c r="A2700" s="33"/>
      <c r="B2700" s="34"/>
      <c r="C2700" s="33"/>
      <c r="D2700" s="33"/>
      <c r="E2700" s="33"/>
      <c r="F2700" s="33"/>
      <c r="G2700" s="35"/>
      <c r="H2700" s="35"/>
      <c r="I2700" s="29" t="str">
        <f aca="false">IF(G2700="","",G2700-H2700)</f>
        <v/>
      </c>
      <c r="J2700" s="36"/>
      <c r="K2700" s="37"/>
      <c r="L2700" s="33"/>
      <c r="M2700" s="29" t="str">
        <f aca="false">IF(G2700="","",I2700*K2700)</f>
        <v/>
      </c>
      <c r="N2700" s="32" t="str">
        <f aca="false">IF(G2700="","",IF(F2700="","Diğer",F2700))</f>
        <v/>
      </c>
    </row>
    <row r="2701" customFormat="false" ht="15" hidden="false" customHeight="false" outlineLevel="0" collapsed="false">
      <c r="A2701" s="33"/>
      <c r="B2701" s="34"/>
      <c r="C2701" s="33"/>
      <c r="D2701" s="33"/>
      <c r="E2701" s="33"/>
      <c r="F2701" s="33"/>
      <c r="G2701" s="35"/>
      <c r="H2701" s="35"/>
      <c r="I2701" s="29" t="str">
        <f aca="false">IF(G2701="","",G2701-H2701)</f>
        <v/>
      </c>
      <c r="J2701" s="36"/>
      <c r="K2701" s="37"/>
      <c r="L2701" s="33"/>
      <c r="M2701" s="29" t="str">
        <f aca="false">IF(G2701="","",I2701*K2701)</f>
        <v/>
      </c>
      <c r="N2701" s="32" t="str">
        <f aca="false">IF(G2701="","",IF(F2701="","Diğer",F2701))</f>
        <v/>
      </c>
    </row>
    <row r="2702" customFormat="false" ht="15" hidden="false" customHeight="false" outlineLevel="0" collapsed="false">
      <c r="A2702" s="33"/>
      <c r="B2702" s="34"/>
      <c r="C2702" s="33"/>
      <c r="D2702" s="33"/>
      <c r="E2702" s="33"/>
      <c r="F2702" s="33"/>
      <c r="G2702" s="35"/>
      <c r="H2702" s="35"/>
      <c r="I2702" s="29" t="str">
        <f aca="false">IF(G2702="","",G2702-H2702)</f>
        <v/>
      </c>
      <c r="J2702" s="36"/>
      <c r="K2702" s="37"/>
      <c r="L2702" s="33"/>
      <c r="M2702" s="29" t="str">
        <f aca="false">IF(G2702="","",I2702*K2702)</f>
        <v/>
      </c>
      <c r="N2702" s="32" t="str">
        <f aca="false">IF(G2702="","",IF(F2702="","Diğer",F2702))</f>
        <v/>
      </c>
    </row>
    <row r="2703" customFormat="false" ht="15" hidden="false" customHeight="false" outlineLevel="0" collapsed="false">
      <c r="A2703" s="33"/>
      <c r="B2703" s="34"/>
      <c r="C2703" s="33"/>
      <c r="D2703" s="33"/>
      <c r="E2703" s="33"/>
      <c r="F2703" s="33"/>
      <c r="G2703" s="35"/>
      <c r="H2703" s="35"/>
      <c r="I2703" s="29" t="str">
        <f aca="false">IF(G2703="","",G2703-H2703)</f>
        <v/>
      </c>
      <c r="J2703" s="36"/>
      <c r="K2703" s="37"/>
      <c r="L2703" s="33"/>
      <c r="M2703" s="29" t="str">
        <f aca="false">IF(G2703="","",I2703*K2703)</f>
        <v/>
      </c>
      <c r="N2703" s="32" t="str">
        <f aca="false">IF(G2703="","",IF(F2703="","Diğer",F2703))</f>
        <v/>
      </c>
    </row>
    <row r="2704" customFormat="false" ht="15" hidden="false" customHeight="false" outlineLevel="0" collapsed="false">
      <c r="A2704" s="33"/>
      <c r="B2704" s="34"/>
      <c r="C2704" s="33"/>
      <c r="D2704" s="33"/>
      <c r="E2704" s="33"/>
      <c r="F2704" s="33"/>
      <c r="G2704" s="35"/>
      <c r="H2704" s="35"/>
      <c r="I2704" s="29" t="str">
        <f aca="false">IF(G2704="","",G2704-H2704)</f>
        <v/>
      </c>
      <c r="J2704" s="36"/>
      <c r="K2704" s="37"/>
      <c r="L2704" s="33"/>
      <c r="M2704" s="29" t="str">
        <f aca="false">IF(G2704="","",I2704*K2704)</f>
        <v/>
      </c>
      <c r="N2704" s="32" t="str">
        <f aca="false">IF(G2704="","",IF(F2704="","Diğer",F2704))</f>
        <v/>
      </c>
    </row>
    <row r="2705" customFormat="false" ht="15" hidden="false" customHeight="false" outlineLevel="0" collapsed="false">
      <c r="A2705" s="33"/>
      <c r="B2705" s="34"/>
      <c r="C2705" s="33"/>
      <c r="D2705" s="33"/>
      <c r="E2705" s="33"/>
      <c r="F2705" s="33"/>
      <c r="G2705" s="35"/>
      <c r="H2705" s="35"/>
      <c r="I2705" s="29" t="str">
        <f aca="false">IF(G2705="","",G2705-H2705)</f>
        <v/>
      </c>
      <c r="J2705" s="36"/>
      <c r="K2705" s="37"/>
      <c r="L2705" s="33"/>
      <c r="M2705" s="29" t="str">
        <f aca="false">IF(G2705="","",I2705*K2705)</f>
        <v/>
      </c>
      <c r="N2705" s="32" t="str">
        <f aca="false">IF(G2705="","",IF(F2705="","Diğer",F2705))</f>
        <v/>
      </c>
    </row>
    <row r="2706" customFormat="false" ht="15" hidden="false" customHeight="false" outlineLevel="0" collapsed="false">
      <c r="A2706" s="33"/>
      <c r="B2706" s="34"/>
      <c r="C2706" s="33"/>
      <c r="D2706" s="33"/>
      <c r="E2706" s="33"/>
      <c r="F2706" s="33"/>
      <c r="G2706" s="35"/>
      <c r="H2706" s="35"/>
      <c r="I2706" s="29" t="str">
        <f aca="false">IF(G2706="","",G2706-H2706)</f>
        <v/>
      </c>
      <c r="J2706" s="36"/>
      <c r="K2706" s="37"/>
      <c r="L2706" s="33"/>
      <c r="M2706" s="29" t="str">
        <f aca="false">IF(G2706="","",I2706*K2706)</f>
        <v/>
      </c>
      <c r="N2706" s="32" t="str">
        <f aca="false">IF(G2706="","",IF(F2706="","Diğer",F2706))</f>
        <v/>
      </c>
    </row>
    <row r="2707" customFormat="false" ht="15" hidden="false" customHeight="false" outlineLevel="0" collapsed="false">
      <c r="A2707" s="33"/>
      <c r="B2707" s="34"/>
      <c r="C2707" s="33"/>
      <c r="D2707" s="33"/>
      <c r="E2707" s="33"/>
      <c r="F2707" s="33"/>
      <c r="G2707" s="35"/>
      <c r="H2707" s="35"/>
      <c r="I2707" s="29" t="str">
        <f aca="false">IF(G2707="","",G2707-H2707)</f>
        <v/>
      </c>
      <c r="J2707" s="36"/>
      <c r="K2707" s="37"/>
      <c r="L2707" s="33"/>
      <c r="M2707" s="29" t="str">
        <f aca="false">IF(G2707="","",I2707*K2707)</f>
        <v/>
      </c>
      <c r="N2707" s="32" t="str">
        <f aca="false">IF(G2707="","",IF(F2707="","Diğer",F2707))</f>
        <v/>
      </c>
    </row>
    <row r="2708" customFormat="false" ht="15" hidden="false" customHeight="false" outlineLevel="0" collapsed="false">
      <c r="A2708" s="33"/>
      <c r="B2708" s="34"/>
      <c r="C2708" s="33"/>
      <c r="D2708" s="33"/>
      <c r="E2708" s="33"/>
      <c r="F2708" s="33"/>
      <c r="G2708" s="35"/>
      <c r="H2708" s="35"/>
      <c r="I2708" s="29" t="str">
        <f aca="false">IF(G2708="","",G2708-H2708)</f>
        <v/>
      </c>
      <c r="J2708" s="36"/>
      <c r="K2708" s="37"/>
      <c r="L2708" s="33"/>
      <c r="M2708" s="29" t="str">
        <f aca="false">IF(G2708="","",I2708*K2708)</f>
        <v/>
      </c>
      <c r="N2708" s="32" t="str">
        <f aca="false">IF(G2708="","",IF(F2708="","Diğer",F2708))</f>
        <v/>
      </c>
    </row>
    <row r="2709" customFormat="false" ht="15" hidden="false" customHeight="false" outlineLevel="0" collapsed="false">
      <c r="A2709" s="33"/>
      <c r="B2709" s="34"/>
      <c r="C2709" s="33"/>
      <c r="D2709" s="33"/>
      <c r="E2709" s="33"/>
      <c r="F2709" s="33"/>
      <c r="G2709" s="35"/>
      <c r="H2709" s="35"/>
      <c r="I2709" s="29" t="str">
        <f aca="false">IF(G2709="","",G2709-H2709)</f>
        <v/>
      </c>
      <c r="J2709" s="36"/>
      <c r="K2709" s="37"/>
      <c r="L2709" s="33"/>
      <c r="M2709" s="29" t="str">
        <f aca="false">IF(G2709="","",I2709*K2709)</f>
        <v/>
      </c>
      <c r="N2709" s="32" t="str">
        <f aca="false">IF(G2709="","",IF(F2709="","Diğer",F2709))</f>
        <v/>
      </c>
    </row>
    <row r="2710" customFormat="false" ht="15" hidden="false" customHeight="false" outlineLevel="0" collapsed="false">
      <c r="A2710" s="33"/>
      <c r="B2710" s="34"/>
      <c r="C2710" s="33"/>
      <c r="D2710" s="33"/>
      <c r="E2710" s="33"/>
      <c r="F2710" s="33"/>
      <c r="G2710" s="35"/>
      <c r="H2710" s="35"/>
      <c r="I2710" s="29" t="str">
        <f aca="false">IF(G2710="","",G2710-H2710)</f>
        <v/>
      </c>
      <c r="J2710" s="36"/>
      <c r="K2710" s="37"/>
      <c r="L2710" s="33"/>
      <c r="M2710" s="29" t="str">
        <f aca="false">IF(G2710="","",I2710*K2710)</f>
        <v/>
      </c>
      <c r="N2710" s="32" t="str">
        <f aca="false">IF(G2710="","",IF(F2710="","Diğer",F2710))</f>
        <v/>
      </c>
    </row>
    <row r="2711" customFormat="false" ht="15" hidden="false" customHeight="false" outlineLevel="0" collapsed="false">
      <c r="A2711" s="33"/>
      <c r="B2711" s="34"/>
      <c r="C2711" s="33"/>
      <c r="D2711" s="33"/>
      <c r="E2711" s="33"/>
      <c r="F2711" s="33"/>
      <c r="G2711" s="35"/>
      <c r="H2711" s="35"/>
      <c r="I2711" s="29" t="str">
        <f aca="false">IF(G2711="","",G2711-H2711)</f>
        <v/>
      </c>
      <c r="J2711" s="36"/>
      <c r="K2711" s="37"/>
      <c r="L2711" s="33"/>
      <c r="M2711" s="29" t="str">
        <f aca="false">IF(G2711="","",I2711*K2711)</f>
        <v/>
      </c>
      <c r="N2711" s="32" t="str">
        <f aca="false">IF(G2711="","",IF(F2711="","Diğer",F2711))</f>
        <v/>
      </c>
    </row>
    <row r="2712" customFormat="false" ht="15" hidden="false" customHeight="false" outlineLevel="0" collapsed="false">
      <c r="A2712" s="33"/>
      <c r="B2712" s="34"/>
      <c r="C2712" s="33"/>
      <c r="D2712" s="33"/>
      <c r="E2712" s="33"/>
      <c r="F2712" s="33"/>
      <c r="G2712" s="35"/>
      <c r="H2712" s="35"/>
      <c r="I2712" s="29" t="str">
        <f aca="false">IF(G2712="","",G2712-H2712)</f>
        <v/>
      </c>
      <c r="J2712" s="36"/>
      <c r="K2712" s="37"/>
      <c r="L2712" s="33"/>
      <c r="M2712" s="29" t="str">
        <f aca="false">IF(G2712="","",I2712*K2712)</f>
        <v/>
      </c>
      <c r="N2712" s="32" t="str">
        <f aca="false">IF(G2712="","",IF(F2712="","Diğer",F2712))</f>
        <v/>
      </c>
    </row>
    <row r="2713" customFormat="false" ht="15" hidden="false" customHeight="false" outlineLevel="0" collapsed="false">
      <c r="A2713" s="33"/>
      <c r="B2713" s="34"/>
      <c r="C2713" s="33"/>
      <c r="D2713" s="33"/>
      <c r="E2713" s="33"/>
      <c r="F2713" s="33"/>
      <c r="G2713" s="35"/>
      <c r="H2713" s="35"/>
      <c r="I2713" s="29" t="str">
        <f aca="false">IF(G2713="","",G2713-H2713)</f>
        <v/>
      </c>
      <c r="J2713" s="36"/>
      <c r="K2713" s="37"/>
      <c r="L2713" s="33"/>
      <c r="M2713" s="29" t="str">
        <f aca="false">IF(G2713="","",I2713*K2713)</f>
        <v/>
      </c>
      <c r="N2713" s="32" t="str">
        <f aca="false">IF(G2713="","",IF(F2713="","Diğer",F2713))</f>
        <v/>
      </c>
    </row>
    <row r="2714" customFormat="false" ht="15" hidden="false" customHeight="false" outlineLevel="0" collapsed="false">
      <c r="A2714" s="33"/>
      <c r="B2714" s="34"/>
      <c r="C2714" s="33"/>
      <c r="D2714" s="33"/>
      <c r="E2714" s="33"/>
      <c r="F2714" s="33"/>
      <c r="G2714" s="35"/>
      <c r="H2714" s="35"/>
      <c r="I2714" s="29" t="str">
        <f aca="false">IF(G2714="","",G2714-H2714)</f>
        <v/>
      </c>
      <c r="J2714" s="36"/>
      <c r="K2714" s="37"/>
      <c r="L2714" s="33"/>
      <c r="M2714" s="29" t="str">
        <f aca="false">IF(G2714="","",I2714*K2714)</f>
        <v/>
      </c>
      <c r="N2714" s="32" t="str">
        <f aca="false">IF(G2714="","",IF(F2714="","Diğer",F2714))</f>
        <v/>
      </c>
    </row>
    <row r="2715" customFormat="false" ht="15" hidden="false" customHeight="false" outlineLevel="0" collapsed="false">
      <c r="A2715" s="33"/>
      <c r="B2715" s="34"/>
      <c r="C2715" s="33"/>
      <c r="D2715" s="33"/>
      <c r="E2715" s="33"/>
      <c r="F2715" s="33"/>
      <c r="G2715" s="35"/>
      <c r="H2715" s="35"/>
      <c r="I2715" s="29" t="str">
        <f aca="false">IF(G2715="","",G2715-H2715)</f>
        <v/>
      </c>
      <c r="J2715" s="36"/>
      <c r="K2715" s="37"/>
      <c r="L2715" s="33"/>
      <c r="M2715" s="29" t="str">
        <f aca="false">IF(G2715="","",I2715*K2715)</f>
        <v/>
      </c>
      <c r="N2715" s="32" t="str">
        <f aca="false">IF(G2715="","",IF(F2715="","Diğer",F2715))</f>
        <v/>
      </c>
    </row>
    <row r="2716" customFormat="false" ht="15" hidden="false" customHeight="false" outlineLevel="0" collapsed="false">
      <c r="A2716" s="33"/>
      <c r="B2716" s="34"/>
      <c r="C2716" s="33"/>
      <c r="D2716" s="33"/>
      <c r="E2716" s="33"/>
      <c r="F2716" s="33"/>
      <c r="G2716" s="35"/>
      <c r="H2716" s="35"/>
      <c r="I2716" s="29" t="str">
        <f aca="false">IF(G2716="","",G2716-H2716)</f>
        <v/>
      </c>
      <c r="J2716" s="36"/>
      <c r="K2716" s="37"/>
      <c r="L2716" s="33"/>
      <c r="M2716" s="29" t="str">
        <f aca="false">IF(G2716="","",I2716*K2716)</f>
        <v/>
      </c>
      <c r="N2716" s="32" t="str">
        <f aca="false">IF(G2716="","",IF(F2716="","Diğer",F2716))</f>
        <v/>
      </c>
    </row>
    <row r="2717" customFormat="false" ht="15" hidden="false" customHeight="false" outlineLevel="0" collapsed="false">
      <c r="A2717" s="33"/>
      <c r="B2717" s="34"/>
      <c r="C2717" s="33"/>
      <c r="D2717" s="33"/>
      <c r="E2717" s="33"/>
      <c r="F2717" s="33"/>
      <c r="G2717" s="35"/>
      <c r="H2717" s="35"/>
      <c r="I2717" s="29" t="str">
        <f aca="false">IF(G2717="","",G2717-H2717)</f>
        <v/>
      </c>
      <c r="J2717" s="36"/>
      <c r="K2717" s="37"/>
      <c r="L2717" s="33"/>
      <c r="M2717" s="29" t="str">
        <f aca="false">IF(G2717="","",I2717*K2717)</f>
        <v/>
      </c>
      <c r="N2717" s="32" t="str">
        <f aca="false">IF(G2717="","",IF(F2717="","Diğer",F2717))</f>
        <v/>
      </c>
    </row>
    <row r="2718" customFormat="false" ht="15" hidden="false" customHeight="false" outlineLevel="0" collapsed="false">
      <c r="A2718" s="33"/>
      <c r="B2718" s="34"/>
      <c r="C2718" s="33"/>
      <c r="D2718" s="33"/>
      <c r="E2718" s="33"/>
      <c r="F2718" s="33"/>
      <c r="G2718" s="35"/>
      <c r="H2718" s="35"/>
      <c r="I2718" s="29" t="str">
        <f aca="false">IF(G2718="","",G2718-H2718)</f>
        <v/>
      </c>
      <c r="J2718" s="36"/>
      <c r="K2718" s="37"/>
      <c r="L2718" s="33"/>
      <c r="M2718" s="29" t="str">
        <f aca="false">IF(G2718="","",I2718*K2718)</f>
        <v/>
      </c>
      <c r="N2718" s="32" t="str">
        <f aca="false">IF(G2718="","",IF(F2718="","Diğer",F2718))</f>
        <v/>
      </c>
    </row>
    <row r="2719" customFormat="false" ht="15" hidden="false" customHeight="false" outlineLevel="0" collapsed="false">
      <c r="A2719" s="33"/>
      <c r="B2719" s="34"/>
      <c r="C2719" s="33"/>
      <c r="D2719" s="33"/>
      <c r="E2719" s="33"/>
      <c r="F2719" s="33"/>
      <c r="G2719" s="35"/>
      <c r="H2719" s="35"/>
      <c r="I2719" s="29" t="str">
        <f aca="false">IF(G2719="","",G2719-H2719)</f>
        <v/>
      </c>
      <c r="J2719" s="36"/>
      <c r="K2719" s="37"/>
      <c r="L2719" s="33"/>
      <c r="M2719" s="29" t="str">
        <f aca="false">IF(G2719="","",I2719*K2719)</f>
        <v/>
      </c>
      <c r="N2719" s="32" t="str">
        <f aca="false">IF(G2719="","",IF(F2719="","Diğer",F2719))</f>
        <v/>
      </c>
    </row>
    <row r="2720" customFormat="false" ht="15" hidden="false" customHeight="false" outlineLevel="0" collapsed="false">
      <c r="A2720" s="33"/>
      <c r="B2720" s="34"/>
      <c r="C2720" s="33"/>
      <c r="D2720" s="33"/>
      <c r="E2720" s="33"/>
      <c r="F2720" s="33"/>
      <c r="G2720" s="35"/>
      <c r="H2720" s="35"/>
      <c r="I2720" s="29" t="str">
        <f aca="false">IF(G2720="","",G2720-H2720)</f>
        <v/>
      </c>
      <c r="J2720" s="36"/>
      <c r="K2720" s="37"/>
      <c r="L2720" s="33"/>
      <c r="M2720" s="29" t="str">
        <f aca="false">IF(G2720="","",I2720*K2720)</f>
        <v/>
      </c>
      <c r="N2720" s="32" t="str">
        <f aca="false">IF(G2720="","",IF(F2720="","Diğer",F2720))</f>
        <v/>
      </c>
    </row>
    <row r="2721" customFormat="false" ht="15" hidden="false" customHeight="false" outlineLevel="0" collapsed="false">
      <c r="A2721" s="33"/>
      <c r="B2721" s="34"/>
      <c r="C2721" s="33"/>
      <c r="D2721" s="33"/>
      <c r="E2721" s="33"/>
      <c r="F2721" s="33"/>
      <c r="G2721" s="35"/>
      <c r="H2721" s="35"/>
      <c r="I2721" s="29" t="str">
        <f aca="false">IF(G2721="","",G2721-H2721)</f>
        <v/>
      </c>
      <c r="J2721" s="36"/>
      <c r="K2721" s="37"/>
      <c r="L2721" s="33"/>
      <c r="M2721" s="29" t="str">
        <f aca="false">IF(G2721="","",I2721*K2721)</f>
        <v/>
      </c>
      <c r="N2721" s="32" t="str">
        <f aca="false">IF(G2721="","",IF(F2721="","Diğer",F2721))</f>
        <v/>
      </c>
    </row>
    <row r="2722" customFormat="false" ht="15" hidden="false" customHeight="false" outlineLevel="0" collapsed="false">
      <c r="A2722" s="33"/>
      <c r="B2722" s="34"/>
      <c r="C2722" s="33"/>
      <c r="D2722" s="33"/>
      <c r="E2722" s="33"/>
      <c r="F2722" s="33"/>
      <c r="G2722" s="35"/>
      <c r="H2722" s="35"/>
      <c r="I2722" s="29" t="str">
        <f aca="false">IF(G2722="","",G2722-H2722)</f>
        <v/>
      </c>
      <c r="J2722" s="36"/>
      <c r="K2722" s="37"/>
      <c r="L2722" s="33"/>
      <c r="M2722" s="29" t="str">
        <f aca="false">IF(G2722="","",I2722*K2722)</f>
        <v/>
      </c>
      <c r="N2722" s="32" t="str">
        <f aca="false">IF(G2722="","",IF(F2722="","Diğer",F2722))</f>
        <v/>
      </c>
    </row>
    <row r="2723" customFormat="false" ht="15" hidden="false" customHeight="false" outlineLevel="0" collapsed="false">
      <c r="A2723" s="33"/>
      <c r="B2723" s="34"/>
      <c r="C2723" s="33"/>
      <c r="D2723" s="33"/>
      <c r="E2723" s="33"/>
      <c r="F2723" s="33"/>
      <c r="G2723" s="35"/>
      <c r="H2723" s="35"/>
      <c r="I2723" s="29" t="str">
        <f aca="false">IF(G2723="","",G2723-H2723)</f>
        <v/>
      </c>
      <c r="J2723" s="36"/>
      <c r="K2723" s="37"/>
      <c r="L2723" s="33"/>
      <c r="M2723" s="29" t="str">
        <f aca="false">IF(G2723="","",I2723*K2723)</f>
        <v/>
      </c>
      <c r="N2723" s="32" t="str">
        <f aca="false">IF(G2723="","",IF(F2723="","Diğer",F2723))</f>
        <v/>
      </c>
    </row>
    <row r="2724" customFormat="false" ht="15" hidden="false" customHeight="false" outlineLevel="0" collapsed="false">
      <c r="A2724" s="33"/>
      <c r="B2724" s="34"/>
      <c r="C2724" s="33"/>
      <c r="D2724" s="33"/>
      <c r="E2724" s="33"/>
      <c r="F2724" s="33"/>
      <c r="G2724" s="35"/>
      <c r="H2724" s="35"/>
      <c r="I2724" s="29" t="str">
        <f aca="false">IF(G2724="","",G2724-H2724)</f>
        <v/>
      </c>
      <c r="J2724" s="36"/>
      <c r="K2724" s="37"/>
      <c r="L2724" s="33"/>
      <c r="M2724" s="29" t="str">
        <f aca="false">IF(G2724="","",I2724*K2724)</f>
        <v/>
      </c>
      <c r="N2724" s="32" t="str">
        <f aca="false">IF(G2724="","",IF(F2724="","Diğer",F2724))</f>
        <v/>
      </c>
    </row>
    <row r="2725" customFormat="false" ht="15" hidden="false" customHeight="false" outlineLevel="0" collapsed="false">
      <c r="A2725" s="33"/>
      <c r="B2725" s="34"/>
      <c r="C2725" s="33"/>
      <c r="D2725" s="33"/>
      <c r="E2725" s="33"/>
      <c r="F2725" s="33"/>
      <c r="G2725" s="35"/>
      <c r="H2725" s="35"/>
      <c r="I2725" s="29" t="str">
        <f aca="false">IF(G2725="","",G2725-H2725)</f>
        <v/>
      </c>
      <c r="J2725" s="36"/>
      <c r="K2725" s="37"/>
      <c r="L2725" s="33"/>
      <c r="M2725" s="29" t="str">
        <f aca="false">IF(G2725="","",I2725*K2725)</f>
        <v/>
      </c>
      <c r="N2725" s="32" t="str">
        <f aca="false">IF(G2725="","",IF(F2725="","Diğer",F2725))</f>
        <v/>
      </c>
    </row>
    <row r="2726" customFormat="false" ht="15" hidden="false" customHeight="false" outlineLevel="0" collapsed="false">
      <c r="A2726" s="33"/>
      <c r="B2726" s="34"/>
      <c r="C2726" s="33"/>
      <c r="D2726" s="33"/>
      <c r="E2726" s="33"/>
      <c r="F2726" s="33"/>
      <c r="G2726" s="35"/>
      <c r="H2726" s="35"/>
      <c r="I2726" s="29" t="str">
        <f aca="false">IF(G2726="","",G2726-H2726)</f>
        <v/>
      </c>
      <c r="J2726" s="36"/>
      <c r="K2726" s="37"/>
      <c r="L2726" s="33"/>
      <c r="M2726" s="29" t="str">
        <f aca="false">IF(G2726="","",I2726*K2726)</f>
        <v/>
      </c>
      <c r="N2726" s="32" t="str">
        <f aca="false">IF(G2726="","",IF(F2726="","Diğer",F2726))</f>
        <v/>
      </c>
    </row>
    <row r="2727" customFormat="false" ht="15" hidden="false" customHeight="false" outlineLevel="0" collapsed="false">
      <c r="A2727" s="33"/>
      <c r="B2727" s="34"/>
      <c r="C2727" s="33"/>
      <c r="D2727" s="33"/>
      <c r="E2727" s="33"/>
      <c r="F2727" s="33"/>
      <c r="G2727" s="35"/>
      <c r="H2727" s="35"/>
      <c r="I2727" s="29" t="str">
        <f aca="false">IF(G2727="","",G2727-H2727)</f>
        <v/>
      </c>
      <c r="J2727" s="36"/>
      <c r="K2727" s="37"/>
      <c r="L2727" s="33"/>
      <c r="M2727" s="29" t="str">
        <f aca="false">IF(G2727="","",I2727*K2727)</f>
        <v/>
      </c>
      <c r="N2727" s="32" t="str">
        <f aca="false">IF(G2727="","",IF(F2727="","Diğer",F2727))</f>
        <v/>
      </c>
    </row>
    <row r="2728" customFormat="false" ht="15" hidden="false" customHeight="false" outlineLevel="0" collapsed="false">
      <c r="A2728" s="33"/>
      <c r="B2728" s="34"/>
      <c r="C2728" s="33"/>
      <c r="D2728" s="33"/>
      <c r="E2728" s="33"/>
      <c r="F2728" s="33"/>
      <c r="G2728" s="35"/>
      <c r="H2728" s="35"/>
      <c r="I2728" s="29" t="str">
        <f aca="false">IF(G2728="","",G2728-H2728)</f>
        <v/>
      </c>
      <c r="J2728" s="36"/>
      <c r="K2728" s="37"/>
      <c r="L2728" s="33"/>
      <c r="M2728" s="29" t="str">
        <f aca="false">IF(G2728="","",I2728*K2728)</f>
        <v/>
      </c>
      <c r="N2728" s="32" t="str">
        <f aca="false">IF(G2728="","",IF(F2728="","Diğer",F2728))</f>
        <v/>
      </c>
    </row>
    <row r="2729" customFormat="false" ht="15" hidden="false" customHeight="false" outlineLevel="0" collapsed="false">
      <c r="A2729" s="33"/>
      <c r="B2729" s="34"/>
      <c r="C2729" s="33"/>
      <c r="D2729" s="33"/>
      <c r="E2729" s="33"/>
      <c r="F2729" s="33"/>
      <c r="G2729" s="35"/>
      <c r="H2729" s="35"/>
      <c r="I2729" s="29" t="str">
        <f aca="false">IF(G2729="","",G2729-H2729)</f>
        <v/>
      </c>
      <c r="J2729" s="36"/>
      <c r="K2729" s="37"/>
      <c r="L2729" s="33"/>
      <c r="M2729" s="29" t="str">
        <f aca="false">IF(G2729="","",I2729*K2729)</f>
        <v/>
      </c>
      <c r="N2729" s="32" t="str">
        <f aca="false">IF(G2729="","",IF(F2729="","Diğer",F2729))</f>
        <v/>
      </c>
    </row>
    <row r="2730" customFormat="false" ht="15" hidden="false" customHeight="false" outlineLevel="0" collapsed="false">
      <c r="A2730" s="33"/>
      <c r="B2730" s="34"/>
      <c r="C2730" s="33"/>
      <c r="D2730" s="33"/>
      <c r="E2730" s="33"/>
      <c r="F2730" s="33"/>
      <c r="G2730" s="35"/>
      <c r="H2730" s="35"/>
      <c r="I2730" s="29" t="str">
        <f aca="false">IF(G2730="","",G2730-H2730)</f>
        <v/>
      </c>
      <c r="J2730" s="36"/>
      <c r="K2730" s="37"/>
      <c r="L2730" s="33"/>
      <c r="M2730" s="29" t="str">
        <f aca="false">IF(G2730="","",I2730*K2730)</f>
        <v/>
      </c>
      <c r="N2730" s="32" t="str">
        <f aca="false">IF(G2730="","",IF(F2730="","Diğer",F2730))</f>
        <v/>
      </c>
    </row>
    <row r="2731" customFormat="false" ht="15" hidden="false" customHeight="false" outlineLevel="0" collapsed="false">
      <c r="A2731" s="33"/>
      <c r="B2731" s="34"/>
      <c r="C2731" s="33"/>
      <c r="D2731" s="33"/>
      <c r="E2731" s="33"/>
      <c r="F2731" s="33"/>
      <c r="G2731" s="35"/>
      <c r="H2731" s="35"/>
      <c r="I2731" s="29" t="str">
        <f aca="false">IF(G2731="","",G2731-H2731)</f>
        <v/>
      </c>
      <c r="J2731" s="36"/>
      <c r="K2731" s="37"/>
      <c r="L2731" s="33"/>
      <c r="M2731" s="29" t="str">
        <f aca="false">IF(G2731="","",I2731*K2731)</f>
        <v/>
      </c>
      <c r="N2731" s="32" t="str">
        <f aca="false">IF(G2731="","",IF(F2731="","Diğer",F2731))</f>
        <v/>
      </c>
    </row>
    <row r="2732" customFormat="false" ht="15" hidden="false" customHeight="false" outlineLevel="0" collapsed="false">
      <c r="A2732" s="33"/>
      <c r="B2732" s="34"/>
      <c r="C2732" s="33"/>
      <c r="D2732" s="33"/>
      <c r="E2732" s="33"/>
      <c r="F2732" s="33"/>
      <c r="G2732" s="35"/>
      <c r="H2732" s="35"/>
      <c r="I2732" s="29" t="str">
        <f aca="false">IF(G2732="","",G2732-H2732)</f>
        <v/>
      </c>
      <c r="J2732" s="36"/>
      <c r="K2732" s="37"/>
      <c r="L2732" s="33"/>
      <c r="M2732" s="29" t="str">
        <f aca="false">IF(G2732="","",I2732*K2732)</f>
        <v/>
      </c>
      <c r="N2732" s="32" t="str">
        <f aca="false">IF(G2732="","",IF(F2732="","Diğer",F2732))</f>
        <v/>
      </c>
    </row>
    <row r="2733" customFormat="false" ht="15" hidden="false" customHeight="false" outlineLevel="0" collapsed="false">
      <c r="A2733" s="33"/>
      <c r="B2733" s="34"/>
      <c r="C2733" s="33"/>
      <c r="D2733" s="33"/>
      <c r="E2733" s="33"/>
      <c r="F2733" s="33"/>
      <c r="G2733" s="35"/>
      <c r="H2733" s="35"/>
      <c r="I2733" s="29" t="str">
        <f aca="false">IF(G2733="","",G2733-H2733)</f>
        <v/>
      </c>
      <c r="J2733" s="36"/>
      <c r="K2733" s="37"/>
      <c r="L2733" s="33"/>
      <c r="M2733" s="29" t="str">
        <f aca="false">IF(G2733="","",I2733*K2733)</f>
        <v/>
      </c>
      <c r="N2733" s="32" t="str">
        <f aca="false">IF(G2733="","",IF(F2733="","Diğer",F2733))</f>
        <v/>
      </c>
    </row>
    <row r="2734" customFormat="false" ht="15" hidden="false" customHeight="false" outlineLevel="0" collapsed="false">
      <c r="A2734" s="33"/>
      <c r="B2734" s="34"/>
      <c r="C2734" s="33"/>
      <c r="D2734" s="33"/>
      <c r="E2734" s="33"/>
      <c r="F2734" s="33"/>
      <c r="G2734" s="35"/>
      <c r="H2734" s="35"/>
      <c r="I2734" s="29" t="str">
        <f aca="false">IF(G2734="","",G2734-H2734)</f>
        <v/>
      </c>
      <c r="J2734" s="36"/>
      <c r="K2734" s="37"/>
      <c r="L2734" s="33"/>
      <c r="M2734" s="29" t="str">
        <f aca="false">IF(G2734="","",I2734*K2734)</f>
        <v/>
      </c>
      <c r="N2734" s="32" t="str">
        <f aca="false">IF(G2734="","",IF(F2734="","Diğer",F2734))</f>
        <v/>
      </c>
    </row>
    <row r="2735" customFormat="false" ht="15" hidden="false" customHeight="false" outlineLevel="0" collapsed="false">
      <c r="A2735" s="33"/>
      <c r="B2735" s="34"/>
      <c r="C2735" s="33"/>
      <c r="D2735" s="33"/>
      <c r="E2735" s="33"/>
      <c r="F2735" s="33"/>
      <c r="G2735" s="35"/>
      <c r="H2735" s="35"/>
      <c r="I2735" s="29" t="str">
        <f aca="false">IF(G2735="","",G2735-H2735)</f>
        <v/>
      </c>
      <c r="J2735" s="36"/>
      <c r="K2735" s="37"/>
      <c r="L2735" s="33"/>
      <c r="M2735" s="29" t="str">
        <f aca="false">IF(G2735="","",I2735*K2735)</f>
        <v/>
      </c>
      <c r="N2735" s="32" t="str">
        <f aca="false">IF(G2735="","",IF(F2735="","Diğer",F2735))</f>
        <v/>
      </c>
    </row>
    <row r="2736" customFormat="false" ht="15" hidden="false" customHeight="false" outlineLevel="0" collapsed="false">
      <c r="A2736" s="33"/>
      <c r="B2736" s="34"/>
      <c r="C2736" s="33"/>
      <c r="D2736" s="33"/>
      <c r="E2736" s="33"/>
      <c r="F2736" s="33"/>
      <c r="G2736" s="35"/>
      <c r="H2736" s="35"/>
      <c r="I2736" s="29" t="str">
        <f aca="false">IF(G2736="","",G2736-H2736)</f>
        <v/>
      </c>
      <c r="J2736" s="36"/>
      <c r="K2736" s="37"/>
      <c r="L2736" s="33"/>
      <c r="M2736" s="29" t="str">
        <f aca="false">IF(G2736="","",I2736*K2736)</f>
        <v/>
      </c>
      <c r="N2736" s="32" t="str">
        <f aca="false">IF(G2736="","",IF(F2736="","Diğer",F2736))</f>
        <v/>
      </c>
    </row>
    <row r="2737" customFormat="false" ht="15" hidden="false" customHeight="false" outlineLevel="0" collapsed="false">
      <c r="A2737" s="33"/>
      <c r="B2737" s="34"/>
      <c r="C2737" s="33"/>
      <c r="D2737" s="33"/>
      <c r="E2737" s="33"/>
      <c r="F2737" s="33"/>
      <c r="G2737" s="35"/>
      <c r="H2737" s="35"/>
      <c r="I2737" s="29" t="str">
        <f aca="false">IF(G2737="","",G2737-H2737)</f>
        <v/>
      </c>
      <c r="J2737" s="36"/>
      <c r="K2737" s="37"/>
      <c r="L2737" s="33"/>
      <c r="M2737" s="29" t="str">
        <f aca="false">IF(G2737="","",I2737*K2737)</f>
        <v/>
      </c>
      <c r="N2737" s="32" t="str">
        <f aca="false">IF(G2737="","",IF(F2737="","Diğer",F2737))</f>
        <v/>
      </c>
    </row>
    <row r="2738" customFormat="false" ht="15" hidden="false" customHeight="false" outlineLevel="0" collapsed="false">
      <c r="A2738" s="33"/>
      <c r="B2738" s="34"/>
      <c r="C2738" s="33"/>
      <c r="D2738" s="33"/>
      <c r="E2738" s="33"/>
      <c r="F2738" s="33"/>
      <c r="G2738" s="35"/>
      <c r="H2738" s="35"/>
      <c r="I2738" s="29" t="str">
        <f aca="false">IF(G2738="","",G2738-H2738)</f>
        <v/>
      </c>
      <c r="J2738" s="36"/>
      <c r="K2738" s="37"/>
      <c r="L2738" s="33"/>
      <c r="M2738" s="29" t="str">
        <f aca="false">IF(G2738="","",I2738*K2738)</f>
        <v/>
      </c>
      <c r="N2738" s="32" t="str">
        <f aca="false">IF(G2738="","",IF(F2738="","Diğer",F2738))</f>
        <v/>
      </c>
    </row>
    <row r="2739" customFormat="false" ht="15" hidden="false" customHeight="false" outlineLevel="0" collapsed="false">
      <c r="A2739" s="33"/>
      <c r="B2739" s="34"/>
      <c r="C2739" s="33"/>
      <c r="D2739" s="33"/>
      <c r="E2739" s="33"/>
      <c r="F2739" s="33"/>
      <c r="G2739" s="35"/>
      <c r="H2739" s="35"/>
      <c r="I2739" s="29" t="str">
        <f aca="false">IF(G2739="","",G2739-H2739)</f>
        <v/>
      </c>
      <c r="J2739" s="36"/>
      <c r="K2739" s="37"/>
      <c r="L2739" s="33"/>
      <c r="M2739" s="29" t="str">
        <f aca="false">IF(G2739="","",I2739*K2739)</f>
        <v/>
      </c>
      <c r="N2739" s="32" t="str">
        <f aca="false">IF(G2739="","",IF(F2739="","Diğer",F2739))</f>
        <v/>
      </c>
    </row>
    <row r="2740" customFormat="false" ht="15" hidden="false" customHeight="false" outlineLevel="0" collapsed="false">
      <c r="A2740" s="33"/>
      <c r="B2740" s="34"/>
      <c r="C2740" s="33"/>
      <c r="D2740" s="33"/>
      <c r="E2740" s="33"/>
      <c r="F2740" s="33"/>
      <c r="G2740" s="35"/>
      <c r="H2740" s="35"/>
      <c r="I2740" s="29" t="str">
        <f aca="false">IF(G2740="","",G2740-H2740)</f>
        <v/>
      </c>
      <c r="J2740" s="36"/>
      <c r="K2740" s="37"/>
      <c r="L2740" s="33"/>
      <c r="M2740" s="29" t="str">
        <f aca="false">IF(G2740="","",I2740*K2740)</f>
        <v/>
      </c>
      <c r="N2740" s="32" t="str">
        <f aca="false">IF(G2740="","",IF(F2740="","Diğer",F2740))</f>
        <v/>
      </c>
    </row>
    <row r="2741" customFormat="false" ht="15" hidden="false" customHeight="false" outlineLevel="0" collapsed="false">
      <c r="A2741" s="33"/>
      <c r="B2741" s="34"/>
      <c r="C2741" s="33"/>
      <c r="D2741" s="33"/>
      <c r="E2741" s="33"/>
      <c r="F2741" s="33"/>
      <c r="G2741" s="35"/>
      <c r="H2741" s="35"/>
      <c r="I2741" s="29" t="str">
        <f aca="false">IF(G2741="","",G2741-H2741)</f>
        <v/>
      </c>
      <c r="J2741" s="36"/>
      <c r="K2741" s="37"/>
      <c r="L2741" s="33"/>
      <c r="M2741" s="29" t="str">
        <f aca="false">IF(G2741="","",I2741*K2741)</f>
        <v/>
      </c>
      <c r="N2741" s="32" t="str">
        <f aca="false">IF(G2741="","",IF(F2741="","Diğer",F2741))</f>
        <v/>
      </c>
    </row>
    <row r="2742" customFormat="false" ht="15" hidden="false" customHeight="false" outlineLevel="0" collapsed="false">
      <c r="A2742" s="33"/>
      <c r="B2742" s="34"/>
      <c r="C2742" s="33"/>
      <c r="D2742" s="33"/>
      <c r="E2742" s="33"/>
      <c r="F2742" s="33"/>
      <c r="G2742" s="35"/>
      <c r="H2742" s="35"/>
      <c r="I2742" s="29" t="str">
        <f aca="false">IF(G2742="","",G2742-H2742)</f>
        <v/>
      </c>
      <c r="J2742" s="36"/>
      <c r="K2742" s="37"/>
      <c r="L2742" s="33"/>
      <c r="M2742" s="29" t="str">
        <f aca="false">IF(G2742="","",I2742*K2742)</f>
        <v/>
      </c>
      <c r="N2742" s="32" t="str">
        <f aca="false">IF(G2742="","",IF(F2742="","Diğer",F2742))</f>
        <v/>
      </c>
    </row>
    <row r="2743" customFormat="false" ht="15" hidden="false" customHeight="false" outlineLevel="0" collapsed="false">
      <c r="A2743" s="33"/>
      <c r="B2743" s="34"/>
      <c r="C2743" s="33"/>
      <c r="D2743" s="33"/>
      <c r="E2743" s="33"/>
      <c r="F2743" s="33"/>
      <c r="G2743" s="35"/>
      <c r="H2743" s="35"/>
      <c r="I2743" s="29" t="str">
        <f aca="false">IF(G2743="","",G2743-H2743)</f>
        <v/>
      </c>
      <c r="J2743" s="36"/>
      <c r="K2743" s="37"/>
      <c r="L2743" s="33"/>
      <c r="M2743" s="29" t="str">
        <f aca="false">IF(G2743="","",I2743*K2743)</f>
        <v/>
      </c>
      <c r="N2743" s="32" t="str">
        <f aca="false">IF(G2743="","",IF(F2743="","Diğer",F2743))</f>
        <v/>
      </c>
    </row>
    <row r="2744" customFormat="false" ht="15" hidden="false" customHeight="false" outlineLevel="0" collapsed="false">
      <c r="A2744" s="33"/>
      <c r="B2744" s="34"/>
      <c r="C2744" s="33"/>
      <c r="D2744" s="33"/>
      <c r="E2744" s="33"/>
      <c r="F2744" s="33"/>
      <c r="G2744" s="35"/>
      <c r="H2744" s="35"/>
      <c r="I2744" s="29" t="str">
        <f aca="false">IF(G2744="","",G2744-H2744)</f>
        <v/>
      </c>
      <c r="J2744" s="36"/>
      <c r="K2744" s="37"/>
      <c r="L2744" s="33"/>
      <c r="M2744" s="29" t="str">
        <f aca="false">IF(G2744="","",I2744*K2744)</f>
        <v/>
      </c>
      <c r="N2744" s="32" t="str">
        <f aca="false">IF(G2744="","",IF(F2744="","Diğer",F2744))</f>
        <v/>
      </c>
    </row>
    <row r="2745" customFormat="false" ht="15" hidden="false" customHeight="false" outlineLevel="0" collapsed="false">
      <c r="A2745" s="33"/>
      <c r="B2745" s="34"/>
      <c r="C2745" s="33"/>
      <c r="D2745" s="33"/>
      <c r="E2745" s="33"/>
      <c r="F2745" s="33"/>
      <c r="G2745" s="35"/>
      <c r="H2745" s="35"/>
      <c r="I2745" s="29" t="str">
        <f aca="false">IF(G2745="","",G2745-H2745)</f>
        <v/>
      </c>
      <c r="J2745" s="36"/>
      <c r="K2745" s="37"/>
      <c r="L2745" s="33"/>
      <c r="M2745" s="29" t="str">
        <f aca="false">IF(G2745="","",I2745*K2745)</f>
        <v/>
      </c>
      <c r="N2745" s="32" t="str">
        <f aca="false">IF(G2745="","",IF(F2745="","Diğer",F2745))</f>
        <v/>
      </c>
    </row>
    <row r="2746" customFormat="false" ht="15" hidden="false" customHeight="false" outlineLevel="0" collapsed="false">
      <c r="A2746" s="33"/>
      <c r="B2746" s="34"/>
      <c r="C2746" s="33"/>
      <c r="D2746" s="33"/>
      <c r="E2746" s="33"/>
      <c r="F2746" s="33"/>
      <c r="G2746" s="35"/>
      <c r="H2746" s="35"/>
      <c r="I2746" s="29" t="str">
        <f aca="false">IF(G2746="","",G2746-H2746)</f>
        <v/>
      </c>
      <c r="J2746" s="36"/>
      <c r="K2746" s="37"/>
      <c r="L2746" s="33"/>
      <c r="M2746" s="29" t="str">
        <f aca="false">IF(G2746="","",I2746*K2746)</f>
        <v/>
      </c>
      <c r="N2746" s="32" t="str">
        <f aca="false">IF(G2746="","",IF(F2746="","Diğer",F2746))</f>
        <v/>
      </c>
    </row>
    <row r="2747" customFormat="false" ht="15" hidden="false" customHeight="false" outlineLevel="0" collapsed="false">
      <c r="A2747" s="33"/>
      <c r="B2747" s="34"/>
      <c r="C2747" s="33"/>
      <c r="D2747" s="33"/>
      <c r="E2747" s="33"/>
      <c r="F2747" s="33"/>
      <c r="G2747" s="35"/>
      <c r="H2747" s="35"/>
      <c r="I2747" s="29" t="str">
        <f aca="false">IF(G2747="","",G2747-H2747)</f>
        <v/>
      </c>
      <c r="J2747" s="36"/>
      <c r="K2747" s="37"/>
      <c r="L2747" s="33"/>
      <c r="M2747" s="29" t="str">
        <f aca="false">IF(G2747="","",I2747*K2747)</f>
        <v/>
      </c>
      <c r="N2747" s="32" t="str">
        <f aca="false">IF(G2747="","",IF(F2747="","Diğer",F2747))</f>
        <v/>
      </c>
    </row>
    <row r="2748" customFormat="false" ht="15" hidden="false" customHeight="false" outlineLevel="0" collapsed="false">
      <c r="A2748" s="33"/>
      <c r="B2748" s="34"/>
      <c r="C2748" s="33"/>
      <c r="D2748" s="33"/>
      <c r="E2748" s="33"/>
      <c r="F2748" s="33"/>
      <c r="G2748" s="35"/>
      <c r="H2748" s="35"/>
      <c r="I2748" s="29" t="str">
        <f aca="false">IF(G2748="","",G2748-H2748)</f>
        <v/>
      </c>
      <c r="J2748" s="36"/>
      <c r="K2748" s="37"/>
      <c r="L2748" s="33"/>
      <c r="M2748" s="29" t="str">
        <f aca="false">IF(G2748="","",I2748*K2748)</f>
        <v/>
      </c>
      <c r="N2748" s="32" t="str">
        <f aca="false">IF(G2748="","",IF(F2748="","Diğer",F2748))</f>
        <v/>
      </c>
    </row>
    <row r="2749" customFormat="false" ht="15" hidden="false" customHeight="false" outlineLevel="0" collapsed="false">
      <c r="A2749" s="33"/>
      <c r="B2749" s="34"/>
      <c r="C2749" s="33"/>
      <c r="D2749" s="33"/>
      <c r="E2749" s="33"/>
      <c r="F2749" s="33"/>
      <c r="G2749" s="35"/>
      <c r="H2749" s="35"/>
      <c r="I2749" s="29" t="str">
        <f aca="false">IF(G2749="","",G2749-H2749)</f>
        <v/>
      </c>
      <c r="J2749" s="36"/>
      <c r="K2749" s="37"/>
      <c r="L2749" s="33"/>
      <c r="M2749" s="29" t="str">
        <f aca="false">IF(G2749="","",I2749*K2749)</f>
        <v/>
      </c>
      <c r="N2749" s="32" t="str">
        <f aca="false">IF(G2749="","",IF(F2749="","Diğer",F2749))</f>
        <v/>
      </c>
    </row>
    <row r="2750" customFormat="false" ht="15" hidden="false" customHeight="false" outlineLevel="0" collapsed="false">
      <c r="A2750" s="33"/>
      <c r="B2750" s="34"/>
      <c r="C2750" s="33"/>
      <c r="D2750" s="33"/>
      <c r="E2750" s="33"/>
      <c r="F2750" s="33"/>
      <c r="G2750" s="35"/>
      <c r="H2750" s="35"/>
      <c r="I2750" s="29" t="str">
        <f aca="false">IF(G2750="","",G2750-H2750)</f>
        <v/>
      </c>
      <c r="J2750" s="36"/>
      <c r="K2750" s="37"/>
      <c r="L2750" s="33"/>
      <c r="M2750" s="29" t="str">
        <f aca="false">IF(G2750="","",I2750*K2750)</f>
        <v/>
      </c>
      <c r="N2750" s="32" t="str">
        <f aca="false">IF(G2750="","",IF(F2750="","Diğer",F2750))</f>
        <v/>
      </c>
    </row>
    <row r="2751" customFormat="false" ht="15" hidden="false" customHeight="false" outlineLevel="0" collapsed="false">
      <c r="A2751" s="33"/>
      <c r="B2751" s="34"/>
      <c r="C2751" s="33"/>
      <c r="D2751" s="33"/>
      <c r="E2751" s="33"/>
      <c r="F2751" s="33"/>
      <c r="G2751" s="35"/>
      <c r="H2751" s="35"/>
      <c r="I2751" s="29" t="str">
        <f aca="false">IF(G2751="","",G2751-H2751)</f>
        <v/>
      </c>
      <c r="J2751" s="36"/>
      <c r="K2751" s="37"/>
      <c r="L2751" s="33"/>
      <c r="M2751" s="29" t="str">
        <f aca="false">IF(G2751="","",I2751*K2751)</f>
        <v/>
      </c>
      <c r="N2751" s="32" t="str">
        <f aca="false">IF(G2751="","",IF(F2751="","Diğer",F2751))</f>
        <v/>
      </c>
    </row>
    <row r="2752" customFormat="false" ht="15" hidden="false" customHeight="false" outlineLevel="0" collapsed="false">
      <c r="A2752" s="33"/>
      <c r="B2752" s="34"/>
      <c r="C2752" s="33"/>
      <c r="D2752" s="33"/>
      <c r="E2752" s="33"/>
      <c r="F2752" s="33"/>
      <c r="G2752" s="35"/>
      <c r="H2752" s="35"/>
      <c r="I2752" s="29" t="str">
        <f aca="false">IF(G2752="","",G2752-H2752)</f>
        <v/>
      </c>
      <c r="J2752" s="36"/>
      <c r="K2752" s="37"/>
      <c r="L2752" s="33"/>
      <c r="M2752" s="29" t="str">
        <f aca="false">IF(G2752="","",I2752*K2752)</f>
        <v/>
      </c>
      <c r="N2752" s="32" t="str">
        <f aca="false">IF(G2752="","",IF(F2752="","Diğer",F2752))</f>
        <v/>
      </c>
    </row>
    <row r="2753" customFormat="false" ht="15" hidden="false" customHeight="false" outlineLevel="0" collapsed="false">
      <c r="A2753" s="33"/>
      <c r="B2753" s="34"/>
      <c r="C2753" s="33"/>
      <c r="D2753" s="33"/>
      <c r="E2753" s="33"/>
      <c r="F2753" s="33"/>
      <c r="G2753" s="35"/>
      <c r="H2753" s="35"/>
      <c r="I2753" s="29" t="str">
        <f aca="false">IF(G2753="","",G2753-H2753)</f>
        <v/>
      </c>
      <c r="J2753" s="36"/>
      <c r="K2753" s="37"/>
      <c r="L2753" s="33"/>
      <c r="M2753" s="29" t="str">
        <f aca="false">IF(G2753="","",I2753*K2753)</f>
        <v/>
      </c>
      <c r="N2753" s="32" t="str">
        <f aca="false">IF(G2753="","",IF(F2753="","Diğer",F2753))</f>
        <v/>
      </c>
    </row>
    <row r="2754" customFormat="false" ht="15" hidden="false" customHeight="false" outlineLevel="0" collapsed="false">
      <c r="A2754" s="33"/>
      <c r="B2754" s="34"/>
      <c r="C2754" s="33"/>
      <c r="D2754" s="33"/>
      <c r="E2754" s="33"/>
      <c r="F2754" s="33"/>
      <c r="G2754" s="35"/>
      <c r="H2754" s="35"/>
      <c r="I2754" s="29" t="str">
        <f aca="false">IF(G2754="","",G2754-H2754)</f>
        <v/>
      </c>
      <c r="J2754" s="36"/>
      <c r="K2754" s="37"/>
      <c r="L2754" s="33"/>
      <c r="M2754" s="29" t="str">
        <f aca="false">IF(G2754="","",I2754*K2754)</f>
        <v/>
      </c>
      <c r="N2754" s="32" t="str">
        <f aca="false">IF(G2754="","",IF(F2754="","Diğer",F2754))</f>
        <v/>
      </c>
    </row>
    <row r="2755" customFormat="false" ht="15" hidden="false" customHeight="false" outlineLevel="0" collapsed="false">
      <c r="A2755" s="33"/>
      <c r="B2755" s="34"/>
      <c r="C2755" s="33"/>
      <c r="D2755" s="33"/>
      <c r="E2755" s="33"/>
      <c r="F2755" s="33"/>
      <c r="G2755" s="35"/>
      <c r="H2755" s="35"/>
      <c r="I2755" s="29" t="str">
        <f aca="false">IF(G2755="","",G2755-H2755)</f>
        <v/>
      </c>
      <c r="J2755" s="36"/>
      <c r="K2755" s="37"/>
      <c r="L2755" s="33"/>
      <c r="M2755" s="29" t="str">
        <f aca="false">IF(G2755="","",I2755*K2755)</f>
        <v/>
      </c>
      <c r="N2755" s="32" t="str">
        <f aca="false">IF(G2755="","",IF(F2755="","Diğer",F2755))</f>
        <v/>
      </c>
    </row>
    <row r="2756" customFormat="false" ht="15" hidden="false" customHeight="false" outlineLevel="0" collapsed="false">
      <c r="A2756" s="33"/>
      <c r="B2756" s="34"/>
      <c r="C2756" s="33"/>
      <c r="D2756" s="33"/>
      <c r="E2756" s="33"/>
      <c r="F2756" s="33"/>
      <c r="G2756" s="35"/>
      <c r="H2756" s="35"/>
      <c r="I2756" s="29" t="str">
        <f aca="false">IF(G2756="","",G2756-H2756)</f>
        <v/>
      </c>
      <c r="J2756" s="36"/>
      <c r="K2756" s="37"/>
      <c r="L2756" s="33"/>
      <c r="M2756" s="29" t="str">
        <f aca="false">IF(G2756="","",I2756*K2756)</f>
        <v/>
      </c>
      <c r="N2756" s="32" t="str">
        <f aca="false">IF(G2756="","",IF(F2756="","Diğer",F2756))</f>
        <v/>
      </c>
    </row>
    <row r="2757" customFormat="false" ht="15" hidden="false" customHeight="false" outlineLevel="0" collapsed="false">
      <c r="A2757" s="33"/>
      <c r="B2757" s="34"/>
      <c r="C2757" s="33"/>
      <c r="D2757" s="33"/>
      <c r="E2757" s="33"/>
      <c r="F2757" s="33"/>
      <c r="G2757" s="35"/>
      <c r="H2757" s="35"/>
      <c r="I2757" s="29" t="str">
        <f aca="false">IF(G2757="","",G2757-H2757)</f>
        <v/>
      </c>
      <c r="J2757" s="36"/>
      <c r="K2757" s="37"/>
      <c r="L2757" s="33"/>
      <c r="M2757" s="29" t="str">
        <f aca="false">IF(G2757="","",I2757*K2757)</f>
        <v/>
      </c>
      <c r="N2757" s="32" t="str">
        <f aca="false">IF(G2757="","",IF(F2757="","Diğer",F2757))</f>
        <v/>
      </c>
    </row>
    <row r="2758" customFormat="false" ht="15" hidden="false" customHeight="false" outlineLevel="0" collapsed="false">
      <c r="A2758" s="33"/>
      <c r="B2758" s="34"/>
      <c r="C2758" s="33"/>
      <c r="D2758" s="33"/>
      <c r="E2758" s="33"/>
      <c r="F2758" s="33"/>
      <c r="G2758" s="35"/>
      <c r="H2758" s="35"/>
      <c r="I2758" s="29" t="str">
        <f aca="false">IF(G2758="","",G2758-H2758)</f>
        <v/>
      </c>
      <c r="J2758" s="36"/>
      <c r="K2758" s="37"/>
      <c r="L2758" s="33"/>
      <c r="M2758" s="29" t="str">
        <f aca="false">IF(G2758="","",I2758*K2758)</f>
        <v/>
      </c>
      <c r="N2758" s="32" t="str">
        <f aca="false">IF(G2758="","",IF(F2758="","Diğer",F2758))</f>
        <v/>
      </c>
    </row>
    <row r="2759" customFormat="false" ht="15" hidden="false" customHeight="false" outlineLevel="0" collapsed="false">
      <c r="A2759" s="33"/>
      <c r="B2759" s="34"/>
      <c r="C2759" s="33"/>
      <c r="D2759" s="33"/>
      <c r="E2759" s="33"/>
      <c r="F2759" s="33"/>
      <c r="G2759" s="35"/>
      <c r="H2759" s="35"/>
      <c r="I2759" s="29" t="str">
        <f aca="false">IF(G2759="","",G2759-H2759)</f>
        <v/>
      </c>
      <c r="J2759" s="36"/>
      <c r="K2759" s="37"/>
      <c r="L2759" s="33"/>
      <c r="M2759" s="29" t="str">
        <f aca="false">IF(G2759="","",I2759*K2759)</f>
        <v/>
      </c>
      <c r="N2759" s="32" t="str">
        <f aca="false">IF(G2759="","",IF(F2759="","Diğer",F2759))</f>
        <v/>
      </c>
    </row>
    <row r="2760" customFormat="false" ht="15" hidden="false" customHeight="false" outlineLevel="0" collapsed="false">
      <c r="A2760" s="33"/>
      <c r="B2760" s="34"/>
      <c r="C2760" s="33"/>
      <c r="D2760" s="33"/>
      <c r="E2760" s="33"/>
      <c r="F2760" s="33"/>
      <c r="G2760" s="35"/>
      <c r="H2760" s="35"/>
      <c r="I2760" s="29" t="str">
        <f aca="false">IF(G2760="","",G2760-H2760)</f>
        <v/>
      </c>
      <c r="J2760" s="36"/>
      <c r="K2760" s="37"/>
      <c r="L2760" s="33"/>
      <c r="M2760" s="29" t="str">
        <f aca="false">IF(G2760="","",I2760*K2760)</f>
        <v/>
      </c>
      <c r="N2760" s="32" t="str">
        <f aca="false">IF(G2760="","",IF(F2760="","Diğer",F2760))</f>
        <v/>
      </c>
    </row>
    <row r="2761" customFormat="false" ht="15" hidden="false" customHeight="false" outlineLevel="0" collapsed="false">
      <c r="A2761" s="33"/>
      <c r="B2761" s="34"/>
      <c r="C2761" s="33"/>
      <c r="D2761" s="33"/>
      <c r="E2761" s="33"/>
      <c r="F2761" s="33"/>
      <c r="G2761" s="35"/>
      <c r="H2761" s="35"/>
      <c r="I2761" s="29" t="str">
        <f aca="false">IF(G2761="","",G2761-H2761)</f>
        <v/>
      </c>
      <c r="J2761" s="36"/>
      <c r="K2761" s="37"/>
      <c r="L2761" s="33"/>
      <c r="M2761" s="29" t="str">
        <f aca="false">IF(G2761="","",I2761*K2761)</f>
        <v/>
      </c>
      <c r="N2761" s="32" t="str">
        <f aca="false">IF(G2761="","",IF(F2761="","Diğer",F2761))</f>
        <v/>
      </c>
    </row>
    <row r="2762" customFormat="false" ht="15" hidden="false" customHeight="false" outlineLevel="0" collapsed="false">
      <c r="A2762" s="33"/>
      <c r="B2762" s="34"/>
      <c r="C2762" s="33"/>
      <c r="D2762" s="33"/>
      <c r="E2762" s="33"/>
      <c r="F2762" s="33"/>
      <c r="G2762" s="35"/>
      <c r="H2762" s="35"/>
      <c r="I2762" s="29" t="str">
        <f aca="false">IF(G2762="","",G2762-H2762)</f>
        <v/>
      </c>
      <c r="J2762" s="36"/>
      <c r="K2762" s="37"/>
      <c r="L2762" s="33"/>
      <c r="M2762" s="29" t="str">
        <f aca="false">IF(G2762="","",I2762*K2762)</f>
        <v/>
      </c>
      <c r="N2762" s="32" t="str">
        <f aca="false">IF(G2762="","",IF(F2762="","Diğer",F2762))</f>
        <v/>
      </c>
    </row>
    <row r="2763" customFormat="false" ht="15" hidden="false" customHeight="false" outlineLevel="0" collapsed="false">
      <c r="A2763" s="33"/>
      <c r="B2763" s="34"/>
      <c r="C2763" s="33"/>
      <c r="D2763" s="33"/>
      <c r="E2763" s="33"/>
      <c r="F2763" s="33"/>
      <c r="G2763" s="35"/>
      <c r="H2763" s="35"/>
      <c r="I2763" s="29" t="str">
        <f aca="false">IF(G2763="","",G2763-H2763)</f>
        <v/>
      </c>
      <c r="J2763" s="36"/>
      <c r="K2763" s="37"/>
      <c r="L2763" s="33"/>
      <c r="M2763" s="29" t="str">
        <f aca="false">IF(G2763="","",I2763*K2763)</f>
        <v/>
      </c>
      <c r="N2763" s="32" t="str">
        <f aca="false">IF(G2763="","",IF(F2763="","Diğer",F2763))</f>
        <v/>
      </c>
    </row>
    <row r="2764" customFormat="false" ht="15" hidden="false" customHeight="false" outlineLevel="0" collapsed="false">
      <c r="A2764" s="33"/>
      <c r="B2764" s="34"/>
      <c r="C2764" s="33"/>
      <c r="D2764" s="33"/>
      <c r="E2764" s="33"/>
      <c r="F2764" s="33"/>
      <c r="G2764" s="35"/>
      <c r="H2764" s="35"/>
      <c r="I2764" s="29" t="str">
        <f aca="false">IF(G2764="","",G2764-H2764)</f>
        <v/>
      </c>
      <c r="J2764" s="36"/>
      <c r="K2764" s="37"/>
      <c r="L2764" s="33"/>
      <c r="M2764" s="29" t="str">
        <f aca="false">IF(G2764="","",I2764*K2764)</f>
        <v/>
      </c>
      <c r="N2764" s="32" t="str">
        <f aca="false">IF(G2764="","",IF(F2764="","Diğer",F2764))</f>
        <v/>
      </c>
    </row>
    <row r="2765" customFormat="false" ht="15" hidden="false" customHeight="false" outlineLevel="0" collapsed="false">
      <c r="A2765" s="33"/>
      <c r="B2765" s="34"/>
      <c r="C2765" s="33"/>
      <c r="D2765" s="33"/>
      <c r="E2765" s="33"/>
      <c r="F2765" s="33"/>
      <c r="G2765" s="35"/>
      <c r="H2765" s="35"/>
      <c r="I2765" s="29" t="str">
        <f aca="false">IF(G2765="","",G2765-H2765)</f>
        <v/>
      </c>
      <c r="J2765" s="36"/>
      <c r="K2765" s="37"/>
      <c r="L2765" s="33"/>
      <c r="M2765" s="29" t="str">
        <f aca="false">IF(G2765="","",I2765*K2765)</f>
        <v/>
      </c>
      <c r="N2765" s="32" t="str">
        <f aca="false">IF(G2765="","",IF(F2765="","Diğer",F2765))</f>
        <v/>
      </c>
    </row>
    <row r="2766" customFormat="false" ht="15" hidden="false" customHeight="false" outlineLevel="0" collapsed="false">
      <c r="A2766" s="33"/>
      <c r="B2766" s="34"/>
      <c r="C2766" s="33"/>
      <c r="D2766" s="33"/>
      <c r="E2766" s="33"/>
      <c r="F2766" s="33"/>
      <c r="G2766" s="35"/>
      <c r="H2766" s="35"/>
      <c r="I2766" s="29" t="str">
        <f aca="false">IF(G2766="","",G2766-H2766)</f>
        <v/>
      </c>
      <c r="J2766" s="36"/>
      <c r="K2766" s="37"/>
      <c r="L2766" s="33"/>
      <c r="M2766" s="29" t="str">
        <f aca="false">IF(G2766="","",I2766*K2766)</f>
        <v/>
      </c>
      <c r="N2766" s="32" t="str">
        <f aca="false">IF(G2766="","",IF(F2766="","Diğer",F2766))</f>
        <v/>
      </c>
    </row>
    <row r="2767" customFormat="false" ht="15" hidden="false" customHeight="false" outlineLevel="0" collapsed="false">
      <c r="A2767" s="33"/>
      <c r="B2767" s="34"/>
      <c r="C2767" s="33"/>
      <c r="D2767" s="33"/>
      <c r="E2767" s="33"/>
      <c r="F2767" s="33"/>
      <c r="G2767" s="35"/>
      <c r="H2767" s="35"/>
      <c r="I2767" s="29" t="str">
        <f aca="false">IF(G2767="","",G2767-H2767)</f>
        <v/>
      </c>
      <c r="J2767" s="36"/>
      <c r="K2767" s="37"/>
      <c r="L2767" s="33"/>
      <c r="M2767" s="29" t="str">
        <f aca="false">IF(G2767="","",I2767*K2767)</f>
        <v/>
      </c>
      <c r="N2767" s="32" t="str">
        <f aca="false">IF(G2767="","",IF(F2767="","Diğer",F2767))</f>
        <v/>
      </c>
    </row>
    <row r="2768" customFormat="false" ht="15" hidden="false" customHeight="false" outlineLevel="0" collapsed="false">
      <c r="A2768" s="33"/>
      <c r="B2768" s="34"/>
      <c r="C2768" s="33"/>
      <c r="D2768" s="33"/>
      <c r="E2768" s="33"/>
      <c r="F2768" s="33"/>
      <c r="G2768" s="35"/>
      <c r="H2768" s="35"/>
      <c r="I2768" s="29" t="str">
        <f aca="false">IF(G2768="","",G2768-H2768)</f>
        <v/>
      </c>
      <c r="J2768" s="36"/>
      <c r="K2768" s="37"/>
      <c r="L2768" s="33"/>
      <c r="M2768" s="29" t="str">
        <f aca="false">IF(G2768="","",I2768*K2768)</f>
        <v/>
      </c>
      <c r="N2768" s="32" t="str">
        <f aca="false">IF(G2768="","",IF(F2768="","Diğer",F2768))</f>
        <v/>
      </c>
    </row>
    <row r="2769" customFormat="false" ht="15" hidden="false" customHeight="false" outlineLevel="0" collapsed="false">
      <c r="A2769" s="33"/>
      <c r="B2769" s="34"/>
      <c r="C2769" s="33"/>
      <c r="D2769" s="33"/>
      <c r="E2769" s="33"/>
      <c r="F2769" s="33"/>
      <c r="G2769" s="35"/>
      <c r="H2769" s="35"/>
      <c r="I2769" s="29" t="str">
        <f aca="false">IF(G2769="","",G2769-H2769)</f>
        <v/>
      </c>
      <c r="J2769" s="36"/>
      <c r="K2769" s="37"/>
      <c r="L2769" s="33"/>
      <c r="M2769" s="29" t="str">
        <f aca="false">IF(G2769="","",I2769*K2769)</f>
        <v/>
      </c>
      <c r="N2769" s="32" t="str">
        <f aca="false">IF(G2769="","",IF(F2769="","Diğer",F2769))</f>
        <v/>
      </c>
    </row>
    <row r="2770" customFormat="false" ht="15" hidden="false" customHeight="false" outlineLevel="0" collapsed="false">
      <c r="A2770" s="33"/>
      <c r="B2770" s="34"/>
      <c r="C2770" s="33"/>
      <c r="D2770" s="33"/>
      <c r="E2770" s="33"/>
      <c r="F2770" s="33"/>
      <c r="G2770" s="35"/>
      <c r="H2770" s="35"/>
      <c r="I2770" s="29" t="str">
        <f aca="false">IF(G2770="","",G2770-H2770)</f>
        <v/>
      </c>
      <c r="J2770" s="36"/>
      <c r="K2770" s="37"/>
      <c r="L2770" s="33"/>
      <c r="M2770" s="29" t="str">
        <f aca="false">IF(G2770="","",I2770*K2770)</f>
        <v/>
      </c>
      <c r="N2770" s="32" t="str">
        <f aca="false">IF(G2770="","",IF(F2770="","Diğer",F2770))</f>
        <v/>
      </c>
    </row>
    <row r="2771" customFormat="false" ht="15" hidden="false" customHeight="false" outlineLevel="0" collapsed="false">
      <c r="A2771" s="33"/>
      <c r="B2771" s="34"/>
      <c r="C2771" s="33"/>
      <c r="D2771" s="33"/>
      <c r="E2771" s="33"/>
      <c r="F2771" s="33"/>
      <c r="G2771" s="35"/>
      <c r="H2771" s="35"/>
      <c r="I2771" s="29" t="str">
        <f aca="false">IF(G2771="","",G2771-H2771)</f>
        <v/>
      </c>
      <c r="J2771" s="36"/>
      <c r="K2771" s="37"/>
      <c r="L2771" s="33"/>
      <c r="M2771" s="29" t="str">
        <f aca="false">IF(G2771="","",I2771*K2771)</f>
        <v/>
      </c>
      <c r="N2771" s="32" t="str">
        <f aca="false">IF(G2771="","",IF(F2771="","Diğer",F2771))</f>
        <v/>
      </c>
    </row>
    <row r="2772" customFormat="false" ht="15" hidden="false" customHeight="false" outlineLevel="0" collapsed="false">
      <c r="A2772" s="33"/>
      <c r="B2772" s="34"/>
      <c r="C2772" s="33"/>
      <c r="D2772" s="33"/>
      <c r="E2772" s="33"/>
      <c r="F2772" s="33"/>
      <c r="G2772" s="35"/>
      <c r="H2772" s="35"/>
      <c r="I2772" s="29" t="str">
        <f aca="false">IF(G2772="","",G2772-H2772)</f>
        <v/>
      </c>
      <c r="J2772" s="36"/>
      <c r="K2772" s="37"/>
      <c r="L2772" s="33"/>
      <c r="M2772" s="29" t="str">
        <f aca="false">IF(G2772="","",I2772*K2772)</f>
        <v/>
      </c>
      <c r="N2772" s="32" t="str">
        <f aca="false">IF(G2772="","",IF(F2772="","Diğer",F2772))</f>
        <v/>
      </c>
    </row>
    <row r="2773" customFormat="false" ht="15" hidden="false" customHeight="false" outlineLevel="0" collapsed="false">
      <c r="A2773" s="33"/>
      <c r="B2773" s="34"/>
      <c r="C2773" s="33"/>
      <c r="D2773" s="33"/>
      <c r="E2773" s="33"/>
      <c r="F2773" s="33"/>
      <c r="G2773" s="35"/>
      <c r="H2773" s="35"/>
      <c r="I2773" s="29" t="str">
        <f aca="false">IF(G2773="","",G2773-H2773)</f>
        <v/>
      </c>
      <c r="J2773" s="36"/>
      <c r="K2773" s="37"/>
      <c r="L2773" s="33"/>
      <c r="M2773" s="29" t="str">
        <f aca="false">IF(G2773="","",I2773*K2773)</f>
        <v/>
      </c>
      <c r="N2773" s="32" t="str">
        <f aca="false">IF(G2773="","",IF(F2773="","Diğer",F2773))</f>
        <v/>
      </c>
    </row>
    <row r="2774" customFormat="false" ht="15" hidden="false" customHeight="false" outlineLevel="0" collapsed="false">
      <c r="A2774" s="33"/>
      <c r="B2774" s="34"/>
      <c r="C2774" s="33"/>
      <c r="D2774" s="33"/>
      <c r="E2774" s="33"/>
      <c r="F2774" s="33"/>
      <c r="G2774" s="35"/>
      <c r="H2774" s="35"/>
      <c r="I2774" s="29" t="str">
        <f aca="false">IF(G2774="","",G2774-H2774)</f>
        <v/>
      </c>
      <c r="J2774" s="36"/>
      <c r="K2774" s="37"/>
      <c r="L2774" s="33"/>
      <c r="M2774" s="29" t="str">
        <f aca="false">IF(G2774="","",I2774*K2774)</f>
        <v/>
      </c>
      <c r="N2774" s="32" t="str">
        <f aca="false">IF(G2774="","",IF(F2774="","Diğer",F2774))</f>
        <v/>
      </c>
    </row>
    <row r="2775" customFormat="false" ht="15" hidden="false" customHeight="false" outlineLevel="0" collapsed="false">
      <c r="A2775" s="33"/>
      <c r="B2775" s="34"/>
      <c r="C2775" s="33"/>
      <c r="D2775" s="33"/>
      <c r="E2775" s="33"/>
      <c r="F2775" s="33"/>
      <c r="G2775" s="35"/>
      <c r="H2775" s="35"/>
      <c r="I2775" s="29" t="str">
        <f aca="false">IF(G2775="","",G2775-H2775)</f>
        <v/>
      </c>
      <c r="J2775" s="36"/>
      <c r="K2775" s="37"/>
      <c r="L2775" s="33"/>
      <c r="M2775" s="29" t="str">
        <f aca="false">IF(G2775="","",I2775*K2775)</f>
        <v/>
      </c>
      <c r="N2775" s="32" t="str">
        <f aca="false">IF(G2775="","",IF(F2775="","Diğer",F2775))</f>
        <v/>
      </c>
    </row>
    <row r="2776" customFormat="false" ht="15" hidden="false" customHeight="false" outlineLevel="0" collapsed="false">
      <c r="A2776" s="33"/>
      <c r="B2776" s="34"/>
      <c r="C2776" s="33"/>
      <c r="D2776" s="33"/>
      <c r="E2776" s="33"/>
      <c r="F2776" s="33"/>
      <c r="G2776" s="35"/>
      <c r="H2776" s="35"/>
      <c r="I2776" s="29" t="str">
        <f aca="false">IF(G2776="","",G2776-H2776)</f>
        <v/>
      </c>
      <c r="J2776" s="36"/>
      <c r="K2776" s="37"/>
      <c r="L2776" s="33"/>
      <c r="M2776" s="29" t="str">
        <f aca="false">IF(G2776="","",I2776*K2776)</f>
        <v/>
      </c>
      <c r="N2776" s="32" t="str">
        <f aca="false">IF(G2776="","",IF(F2776="","Diğer",F2776))</f>
        <v/>
      </c>
    </row>
    <row r="2777" customFormat="false" ht="15" hidden="false" customHeight="false" outlineLevel="0" collapsed="false">
      <c r="A2777" s="33"/>
      <c r="B2777" s="34"/>
      <c r="C2777" s="33"/>
      <c r="D2777" s="33"/>
      <c r="E2777" s="33"/>
      <c r="F2777" s="33"/>
      <c r="G2777" s="35"/>
      <c r="H2777" s="35"/>
      <c r="I2777" s="29" t="str">
        <f aca="false">IF(G2777="","",G2777-H2777)</f>
        <v/>
      </c>
      <c r="J2777" s="36"/>
      <c r="K2777" s="37"/>
      <c r="L2777" s="33"/>
      <c r="M2777" s="29" t="str">
        <f aca="false">IF(G2777="","",I2777*K2777)</f>
        <v/>
      </c>
      <c r="N2777" s="32" t="str">
        <f aca="false">IF(G2777="","",IF(F2777="","Diğer",F2777))</f>
        <v/>
      </c>
    </row>
    <row r="2778" customFormat="false" ht="15" hidden="false" customHeight="false" outlineLevel="0" collapsed="false">
      <c r="A2778" s="33"/>
      <c r="B2778" s="34"/>
      <c r="C2778" s="33"/>
      <c r="D2778" s="33"/>
      <c r="E2778" s="33"/>
      <c r="F2778" s="33"/>
      <c r="G2778" s="35"/>
      <c r="H2778" s="35"/>
      <c r="I2778" s="29" t="str">
        <f aca="false">IF(G2778="","",G2778-H2778)</f>
        <v/>
      </c>
      <c r="J2778" s="36"/>
      <c r="K2778" s="37"/>
      <c r="L2778" s="33"/>
      <c r="M2778" s="29" t="str">
        <f aca="false">IF(G2778="","",I2778*K2778)</f>
        <v/>
      </c>
      <c r="N2778" s="32" t="str">
        <f aca="false">IF(G2778="","",IF(F2778="","Diğer",F2778))</f>
        <v/>
      </c>
    </row>
    <row r="2779" customFormat="false" ht="15" hidden="false" customHeight="false" outlineLevel="0" collapsed="false">
      <c r="A2779" s="33"/>
      <c r="B2779" s="34"/>
      <c r="C2779" s="33"/>
      <c r="D2779" s="33"/>
      <c r="E2779" s="33"/>
      <c r="F2779" s="33"/>
      <c r="G2779" s="35"/>
      <c r="H2779" s="35"/>
      <c r="I2779" s="29" t="str">
        <f aca="false">IF(G2779="","",G2779-H2779)</f>
        <v/>
      </c>
      <c r="J2779" s="36"/>
      <c r="K2779" s="37"/>
      <c r="L2779" s="33"/>
      <c r="M2779" s="29" t="str">
        <f aca="false">IF(G2779="","",I2779*K2779)</f>
        <v/>
      </c>
      <c r="N2779" s="32" t="str">
        <f aca="false">IF(G2779="","",IF(F2779="","Diğer",F2779))</f>
        <v/>
      </c>
    </row>
    <row r="2780" customFormat="false" ht="15" hidden="false" customHeight="false" outlineLevel="0" collapsed="false">
      <c r="A2780" s="33"/>
      <c r="B2780" s="34"/>
      <c r="C2780" s="33"/>
      <c r="D2780" s="33"/>
      <c r="E2780" s="33"/>
      <c r="F2780" s="33"/>
      <c r="G2780" s="35"/>
      <c r="H2780" s="35"/>
      <c r="I2780" s="29" t="str">
        <f aca="false">IF(G2780="","",G2780-H2780)</f>
        <v/>
      </c>
      <c r="J2780" s="36"/>
      <c r="K2780" s="37"/>
      <c r="L2780" s="33"/>
      <c r="M2780" s="29" t="str">
        <f aca="false">IF(G2780="","",I2780*K2780)</f>
        <v/>
      </c>
      <c r="N2780" s="32" t="str">
        <f aca="false">IF(G2780="","",IF(F2780="","Diğer",F2780))</f>
        <v/>
      </c>
    </row>
    <row r="2781" customFormat="false" ht="15" hidden="false" customHeight="false" outlineLevel="0" collapsed="false">
      <c r="A2781" s="33"/>
      <c r="B2781" s="34"/>
      <c r="C2781" s="33"/>
      <c r="D2781" s="33"/>
      <c r="E2781" s="33"/>
      <c r="F2781" s="33"/>
      <c r="G2781" s="35"/>
      <c r="H2781" s="35"/>
      <c r="I2781" s="29" t="str">
        <f aca="false">IF(G2781="","",G2781-H2781)</f>
        <v/>
      </c>
      <c r="J2781" s="36"/>
      <c r="K2781" s="37"/>
      <c r="L2781" s="33"/>
      <c r="M2781" s="29" t="str">
        <f aca="false">IF(G2781="","",I2781*K2781)</f>
        <v/>
      </c>
      <c r="N2781" s="32" t="str">
        <f aca="false">IF(G2781="","",IF(F2781="","Diğer",F2781))</f>
        <v/>
      </c>
    </row>
    <row r="2782" customFormat="false" ht="15" hidden="false" customHeight="false" outlineLevel="0" collapsed="false">
      <c r="A2782" s="33"/>
      <c r="B2782" s="34"/>
      <c r="C2782" s="33"/>
      <c r="D2782" s="33"/>
      <c r="E2782" s="33"/>
      <c r="F2782" s="33"/>
      <c r="G2782" s="35"/>
      <c r="H2782" s="35"/>
      <c r="I2782" s="29" t="str">
        <f aca="false">IF(G2782="","",G2782-H2782)</f>
        <v/>
      </c>
      <c r="J2782" s="36"/>
      <c r="K2782" s="37"/>
      <c r="L2782" s="33"/>
      <c r="M2782" s="29" t="str">
        <f aca="false">IF(G2782="","",I2782*K2782)</f>
        <v/>
      </c>
      <c r="N2782" s="32" t="str">
        <f aca="false">IF(G2782="","",IF(F2782="","Diğer",F2782))</f>
        <v/>
      </c>
    </row>
    <row r="2783" customFormat="false" ht="15" hidden="false" customHeight="false" outlineLevel="0" collapsed="false">
      <c r="A2783" s="33"/>
      <c r="B2783" s="34"/>
      <c r="C2783" s="33"/>
      <c r="D2783" s="33"/>
      <c r="E2783" s="33"/>
      <c r="F2783" s="33"/>
      <c r="G2783" s="35"/>
      <c r="H2783" s="35"/>
      <c r="I2783" s="29" t="str">
        <f aca="false">IF(G2783="","",G2783-H2783)</f>
        <v/>
      </c>
      <c r="J2783" s="36"/>
      <c r="K2783" s="37"/>
      <c r="L2783" s="33"/>
      <c r="M2783" s="29" t="str">
        <f aca="false">IF(G2783="","",I2783*K2783)</f>
        <v/>
      </c>
      <c r="N2783" s="32" t="str">
        <f aca="false">IF(G2783="","",IF(F2783="","Diğer",F2783))</f>
        <v/>
      </c>
    </row>
    <row r="2784" customFormat="false" ht="15" hidden="false" customHeight="false" outlineLevel="0" collapsed="false">
      <c r="A2784" s="33"/>
      <c r="B2784" s="34"/>
      <c r="C2784" s="33"/>
      <c r="D2784" s="33"/>
      <c r="E2784" s="33"/>
      <c r="F2784" s="33"/>
      <c r="G2784" s="35"/>
      <c r="H2784" s="35"/>
      <c r="I2784" s="29" t="str">
        <f aca="false">IF(G2784="","",G2784-H2784)</f>
        <v/>
      </c>
      <c r="J2784" s="36"/>
      <c r="K2784" s="37"/>
      <c r="L2784" s="33"/>
      <c r="M2784" s="29" t="str">
        <f aca="false">IF(G2784="","",I2784*K2784)</f>
        <v/>
      </c>
      <c r="N2784" s="32" t="str">
        <f aca="false">IF(G2784="","",IF(F2784="","Diğer",F2784))</f>
        <v/>
      </c>
    </row>
    <row r="2785" customFormat="false" ht="15" hidden="false" customHeight="false" outlineLevel="0" collapsed="false">
      <c r="A2785" s="33"/>
      <c r="B2785" s="34"/>
      <c r="C2785" s="33"/>
      <c r="D2785" s="33"/>
      <c r="E2785" s="33"/>
      <c r="F2785" s="33"/>
      <c r="G2785" s="35"/>
      <c r="H2785" s="35"/>
      <c r="I2785" s="29" t="str">
        <f aca="false">IF(G2785="","",G2785-H2785)</f>
        <v/>
      </c>
      <c r="J2785" s="36"/>
      <c r="K2785" s="37"/>
      <c r="L2785" s="33"/>
      <c r="M2785" s="29" t="str">
        <f aca="false">IF(G2785="","",I2785*K2785)</f>
        <v/>
      </c>
      <c r="N2785" s="32" t="str">
        <f aca="false">IF(G2785="","",IF(F2785="","Diğer",F2785))</f>
        <v/>
      </c>
    </row>
    <row r="2786" customFormat="false" ht="15" hidden="false" customHeight="false" outlineLevel="0" collapsed="false">
      <c r="A2786" s="33"/>
      <c r="B2786" s="34"/>
      <c r="C2786" s="33"/>
      <c r="D2786" s="33"/>
      <c r="E2786" s="33"/>
      <c r="F2786" s="33"/>
      <c r="G2786" s="35"/>
      <c r="H2786" s="35"/>
      <c r="I2786" s="29" t="str">
        <f aca="false">IF(G2786="","",G2786-H2786)</f>
        <v/>
      </c>
      <c r="J2786" s="36"/>
      <c r="K2786" s="37"/>
      <c r="L2786" s="33"/>
      <c r="M2786" s="29" t="str">
        <f aca="false">IF(G2786="","",I2786*K2786)</f>
        <v/>
      </c>
      <c r="N2786" s="32" t="str">
        <f aca="false">IF(G2786="","",IF(F2786="","Diğer",F2786))</f>
        <v/>
      </c>
    </row>
    <row r="2787" customFormat="false" ht="15" hidden="false" customHeight="false" outlineLevel="0" collapsed="false">
      <c r="A2787" s="33"/>
      <c r="B2787" s="34"/>
      <c r="C2787" s="33"/>
      <c r="D2787" s="33"/>
      <c r="E2787" s="33"/>
      <c r="F2787" s="33"/>
      <c r="G2787" s="35"/>
      <c r="H2787" s="35"/>
      <c r="I2787" s="29" t="str">
        <f aca="false">IF(G2787="","",G2787-H2787)</f>
        <v/>
      </c>
      <c r="J2787" s="36"/>
      <c r="K2787" s="37"/>
      <c r="L2787" s="33"/>
      <c r="M2787" s="29" t="str">
        <f aca="false">IF(G2787="","",I2787*K2787)</f>
        <v/>
      </c>
      <c r="N2787" s="32" t="str">
        <f aca="false">IF(G2787="","",IF(F2787="","Diğer",F2787))</f>
        <v/>
      </c>
    </row>
    <row r="2788" customFormat="false" ht="15" hidden="false" customHeight="false" outlineLevel="0" collapsed="false">
      <c r="A2788" s="33"/>
      <c r="B2788" s="34"/>
      <c r="C2788" s="33"/>
      <c r="D2788" s="33"/>
      <c r="E2788" s="33"/>
      <c r="F2788" s="33"/>
      <c r="G2788" s="35"/>
      <c r="H2788" s="35"/>
      <c r="I2788" s="29" t="str">
        <f aca="false">IF(G2788="","",G2788-H2788)</f>
        <v/>
      </c>
      <c r="J2788" s="36"/>
      <c r="K2788" s="37"/>
      <c r="L2788" s="33"/>
      <c r="M2788" s="29" t="str">
        <f aca="false">IF(G2788="","",I2788*K2788)</f>
        <v/>
      </c>
      <c r="N2788" s="32" t="str">
        <f aca="false">IF(G2788="","",IF(F2788="","Diğer",F2788))</f>
        <v/>
      </c>
    </row>
    <row r="2789" customFormat="false" ht="15" hidden="false" customHeight="false" outlineLevel="0" collapsed="false">
      <c r="A2789" s="33"/>
      <c r="B2789" s="34"/>
      <c r="C2789" s="33"/>
      <c r="D2789" s="33"/>
      <c r="E2789" s="33"/>
      <c r="F2789" s="33"/>
      <c r="G2789" s="35"/>
      <c r="H2789" s="35"/>
      <c r="I2789" s="29" t="str">
        <f aca="false">IF(G2789="","",G2789-H2789)</f>
        <v/>
      </c>
      <c r="J2789" s="36"/>
      <c r="K2789" s="37"/>
      <c r="L2789" s="33"/>
      <c r="M2789" s="29" t="str">
        <f aca="false">IF(G2789="","",I2789*K2789)</f>
        <v/>
      </c>
      <c r="N2789" s="32" t="str">
        <f aca="false">IF(G2789="","",IF(F2789="","Diğer",F2789))</f>
        <v/>
      </c>
    </row>
    <row r="2790" customFormat="false" ht="15" hidden="false" customHeight="false" outlineLevel="0" collapsed="false">
      <c r="A2790" s="33"/>
      <c r="B2790" s="34"/>
      <c r="C2790" s="33"/>
      <c r="D2790" s="33"/>
      <c r="E2790" s="33"/>
      <c r="F2790" s="33"/>
      <c r="G2790" s="35"/>
      <c r="H2790" s="35"/>
      <c r="I2790" s="29" t="str">
        <f aca="false">IF(G2790="","",G2790-H2790)</f>
        <v/>
      </c>
      <c r="J2790" s="36"/>
      <c r="K2790" s="37"/>
      <c r="L2790" s="33"/>
      <c r="M2790" s="29" t="str">
        <f aca="false">IF(G2790="","",I2790*K2790)</f>
        <v/>
      </c>
      <c r="N2790" s="32" t="str">
        <f aca="false">IF(G2790="","",IF(F2790="","Diğer",F2790))</f>
        <v/>
      </c>
    </row>
    <row r="2791" customFormat="false" ht="15" hidden="false" customHeight="false" outlineLevel="0" collapsed="false">
      <c r="A2791" s="33"/>
      <c r="B2791" s="34"/>
      <c r="C2791" s="33"/>
      <c r="D2791" s="33"/>
      <c r="E2791" s="33"/>
      <c r="F2791" s="33"/>
      <c r="G2791" s="35"/>
      <c r="H2791" s="35"/>
      <c r="I2791" s="29" t="str">
        <f aca="false">IF(G2791="","",G2791-H2791)</f>
        <v/>
      </c>
      <c r="J2791" s="36"/>
      <c r="K2791" s="37"/>
      <c r="L2791" s="33"/>
      <c r="M2791" s="29" t="str">
        <f aca="false">IF(G2791="","",I2791*K2791)</f>
        <v/>
      </c>
      <c r="N2791" s="32" t="str">
        <f aca="false">IF(G2791="","",IF(F2791="","Diğer",F2791))</f>
        <v/>
      </c>
    </row>
    <row r="2792" customFormat="false" ht="15" hidden="false" customHeight="false" outlineLevel="0" collapsed="false">
      <c r="A2792" s="33"/>
      <c r="B2792" s="34"/>
      <c r="C2792" s="33"/>
      <c r="D2792" s="33"/>
      <c r="E2792" s="33"/>
      <c r="F2792" s="33"/>
      <c r="G2792" s="35"/>
      <c r="H2792" s="35"/>
      <c r="I2792" s="29" t="str">
        <f aca="false">IF(G2792="","",G2792-H2792)</f>
        <v/>
      </c>
      <c r="J2792" s="36"/>
      <c r="K2792" s="37"/>
      <c r="L2792" s="33"/>
      <c r="M2792" s="29" t="str">
        <f aca="false">IF(G2792="","",I2792*K2792)</f>
        <v/>
      </c>
      <c r="N2792" s="32" t="str">
        <f aca="false">IF(G2792="","",IF(F2792="","Diğer",F2792))</f>
        <v/>
      </c>
    </row>
    <row r="2793" customFormat="false" ht="15" hidden="false" customHeight="false" outlineLevel="0" collapsed="false">
      <c r="A2793" s="33"/>
      <c r="B2793" s="34"/>
      <c r="C2793" s="33"/>
      <c r="D2793" s="33"/>
      <c r="E2793" s="33"/>
      <c r="F2793" s="33"/>
      <c r="G2793" s="35"/>
      <c r="H2793" s="35"/>
      <c r="I2793" s="29" t="str">
        <f aca="false">IF(G2793="","",G2793-H2793)</f>
        <v/>
      </c>
      <c r="J2793" s="36"/>
      <c r="K2793" s="37"/>
      <c r="L2793" s="33"/>
      <c r="M2793" s="29" t="str">
        <f aca="false">IF(G2793="","",I2793*K2793)</f>
        <v/>
      </c>
      <c r="N2793" s="32" t="str">
        <f aca="false">IF(G2793="","",IF(F2793="","Diğer",F2793))</f>
        <v/>
      </c>
    </row>
    <row r="2794" customFormat="false" ht="15" hidden="false" customHeight="false" outlineLevel="0" collapsed="false">
      <c r="A2794" s="33"/>
      <c r="B2794" s="34"/>
      <c r="C2794" s="33"/>
      <c r="D2794" s="33"/>
      <c r="E2794" s="33"/>
      <c r="F2794" s="33"/>
      <c r="G2794" s="35"/>
      <c r="H2794" s="35"/>
      <c r="I2794" s="29" t="str">
        <f aca="false">IF(G2794="","",G2794-H2794)</f>
        <v/>
      </c>
      <c r="J2794" s="36"/>
      <c r="K2794" s="37"/>
      <c r="L2794" s="33"/>
      <c r="M2794" s="29" t="str">
        <f aca="false">IF(G2794="","",I2794*K2794)</f>
        <v/>
      </c>
      <c r="N2794" s="32" t="str">
        <f aca="false">IF(G2794="","",IF(F2794="","Diğer",F2794))</f>
        <v/>
      </c>
    </row>
    <row r="2795" customFormat="false" ht="15" hidden="false" customHeight="false" outlineLevel="0" collapsed="false">
      <c r="A2795" s="33"/>
      <c r="B2795" s="34"/>
      <c r="C2795" s="33"/>
      <c r="D2795" s="33"/>
      <c r="E2795" s="33"/>
      <c r="F2795" s="33"/>
      <c r="G2795" s="35"/>
      <c r="H2795" s="35"/>
      <c r="I2795" s="29" t="str">
        <f aca="false">IF(G2795="","",G2795-H2795)</f>
        <v/>
      </c>
      <c r="J2795" s="36"/>
      <c r="K2795" s="37"/>
      <c r="L2795" s="33"/>
      <c r="M2795" s="29" t="str">
        <f aca="false">IF(G2795="","",I2795*K2795)</f>
        <v/>
      </c>
      <c r="N2795" s="32" t="str">
        <f aca="false">IF(G2795="","",IF(F2795="","Diğer",F2795))</f>
        <v/>
      </c>
    </row>
    <row r="2796" customFormat="false" ht="15" hidden="false" customHeight="false" outlineLevel="0" collapsed="false">
      <c r="A2796" s="33"/>
      <c r="B2796" s="34"/>
      <c r="C2796" s="33"/>
      <c r="D2796" s="33"/>
      <c r="E2796" s="33"/>
      <c r="F2796" s="33"/>
      <c r="G2796" s="35"/>
      <c r="H2796" s="35"/>
      <c r="I2796" s="29" t="str">
        <f aca="false">IF(G2796="","",G2796-H2796)</f>
        <v/>
      </c>
      <c r="J2796" s="36"/>
      <c r="K2796" s="37"/>
      <c r="L2796" s="33"/>
      <c r="M2796" s="29" t="str">
        <f aca="false">IF(G2796="","",I2796*K2796)</f>
        <v/>
      </c>
      <c r="N2796" s="32" t="str">
        <f aca="false">IF(G2796="","",IF(F2796="","Diğer",F2796))</f>
        <v/>
      </c>
    </row>
    <row r="2797" customFormat="false" ht="15" hidden="false" customHeight="false" outlineLevel="0" collapsed="false">
      <c r="A2797" s="33"/>
      <c r="B2797" s="34"/>
      <c r="C2797" s="33"/>
      <c r="D2797" s="33"/>
      <c r="E2797" s="33"/>
      <c r="F2797" s="33"/>
      <c r="G2797" s="35"/>
      <c r="H2797" s="35"/>
      <c r="I2797" s="29" t="str">
        <f aca="false">IF(G2797="","",G2797-H2797)</f>
        <v/>
      </c>
      <c r="J2797" s="36"/>
      <c r="K2797" s="37"/>
      <c r="L2797" s="33"/>
      <c r="M2797" s="29" t="str">
        <f aca="false">IF(G2797="","",I2797*K2797)</f>
        <v/>
      </c>
      <c r="N2797" s="32" t="str">
        <f aca="false">IF(G2797="","",IF(F2797="","Diğer",F2797))</f>
        <v/>
      </c>
    </row>
    <row r="2798" customFormat="false" ht="15" hidden="false" customHeight="false" outlineLevel="0" collapsed="false">
      <c r="A2798" s="33"/>
      <c r="B2798" s="34"/>
      <c r="C2798" s="33"/>
      <c r="D2798" s="33"/>
      <c r="E2798" s="33"/>
      <c r="F2798" s="33"/>
      <c r="G2798" s="35"/>
      <c r="H2798" s="35"/>
      <c r="I2798" s="29" t="str">
        <f aca="false">IF(G2798="","",G2798-H2798)</f>
        <v/>
      </c>
      <c r="J2798" s="36"/>
      <c r="K2798" s="37"/>
      <c r="L2798" s="33"/>
      <c r="M2798" s="29" t="str">
        <f aca="false">IF(G2798="","",I2798*K2798)</f>
        <v/>
      </c>
      <c r="N2798" s="32" t="str">
        <f aca="false">IF(G2798="","",IF(F2798="","Diğer",F2798))</f>
        <v/>
      </c>
    </row>
    <row r="2799" customFormat="false" ht="15" hidden="false" customHeight="false" outlineLevel="0" collapsed="false">
      <c r="A2799" s="33"/>
      <c r="B2799" s="34"/>
      <c r="C2799" s="33"/>
      <c r="D2799" s="33"/>
      <c r="E2799" s="33"/>
      <c r="F2799" s="33"/>
      <c r="G2799" s="35"/>
      <c r="H2799" s="35"/>
      <c r="I2799" s="29" t="str">
        <f aca="false">IF(G2799="","",G2799-H2799)</f>
        <v/>
      </c>
      <c r="J2799" s="36"/>
      <c r="K2799" s="37"/>
      <c r="L2799" s="33"/>
      <c r="M2799" s="29" t="str">
        <f aca="false">IF(G2799="","",I2799*K2799)</f>
        <v/>
      </c>
      <c r="N2799" s="32" t="str">
        <f aca="false">IF(G2799="","",IF(F2799="","Diğer",F2799))</f>
        <v/>
      </c>
    </row>
    <row r="2800" customFormat="false" ht="15" hidden="false" customHeight="false" outlineLevel="0" collapsed="false">
      <c r="A2800" s="33"/>
      <c r="B2800" s="34"/>
      <c r="C2800" s="33"/>
      <c r="D2800" s="33"/>
      <c r="E2800" s="33"/>
      <c r="F2800" s="33"/>
      <c r="G2800" s="35"/>
      <c r="H2800" s="35"/>
      <c r="I2800" s="29" t="str">
        <f aca="false">IF(G2800="","",G2800-H2800)</f>
        <v/>
      </c>
      <c r="J2800" s="36"/>
      <c r="K2800" s="37"/>
      <c r="L2800" s="33"/>
      <c r="M2800" s="29" t="str">
        <f aca="false">IF(G2800="","",I2800*K2800)</f>
        <v/>
      </c>
      <c r="N2800" s="32" t="str">
        <f aca="false">IF(G2800="","",IF(F2800="","Diğer",F2800))</f>
        <v/>
      </c>
    </row>
    <row r="2801" customFormat="false" ht="15" hidden="false" customHeight="false" outlineLevel="0" collapsed="false">
      <c r="A2801" s="33"/>
      <c r="B2801" s="34"/>
      <c r="C2801" s="33"/>
      <c r="D2801" s="33"/>
      <c r="E2801" s="33"/>
      <c r="F2801" s="33"/>
      <c r="G2801" s="35"/>
      <c r="H2801" s="35"/>
      <c r="I2801" s="29" t="str">
        <f aca="false">IF(G2801="","",G2801-H2801)</f>
        <v/>
      </c>
      <c r="J2801" s="36"/>
      <c r="K2801" s="37"/>
      <c r="L2801" s="33"/>
      <c r="M2801" s="29" t="str">
        <f aca="false">IF(G2801="","",I2801*K2801)</f>
        <v/>
      </c>
      <c r="N2801" s="32" t="str">
        <f aca="false">IF(G2801="","",IF(F2801="","Diğer",F2801))</f>
        <v/>
      </c>
    </row>
    <row r="2802" customFormat="false" ht="15" hidden="false" customHeight="false" outlineLevel="0" collapsed="false">
      <c r="A2802" s="33"/>
      <c r="B2802" s="34"/>
      <c r="C2802" s="33"/>
      <c r="D2802" s="33"/>
      <c r="E2802" s="33"/>
      <c r="F2802" s="33"/>
      <c r="G2802" s="35"/>
      <c r="H2802" s="35"/>
      <c r="I2802" s="29" t="str">
        <f aca="false">IF(G2802="","",G2802-H2802)</f>
        <v/>
      </c>
      <c r="J2802" s="36"/>
      <c r="K2802" s="37"/>
      <c r="L2802" s="33"/>
      <c r="M2802" s="29" t="str">
        <f aca="false">IF(G2802="","",I2802*K2802)</f>
        <v/>
      </c>
      <c r="N2802" s="32" t="str">
        <f aca="false">IF(G2802="","",IF(F2802="","Diğer",F2802))</f>
        <v/>
      </c>
    </row>
    <row r="2803" customFormat="false" ht="15" hidden="false" customHeight="false" outlineLevel="0" collapsed="false">
      <c r="A2803" s="33"/>
      <c r="B2803" s="34"/>
      <c r="C2803" s="33"/>
      <c r="D2803" s="33"/>
      <c r="E2803" s="33"/>
      <c r="F2803" s="33"/>
      <c r="G2803" s="35"/>
      <c r="H2803" s="35"/>
      <c r="I2803" s="29" t="str">
        <f aca="false">IF(G2803="","",G2803-H2803)</f>
        <v/>
      </c>
      <c r="J2803" s="36"/>
      <c r="K2803" s="37"/>
      <c r="L2803" s="33"/>
      <c r="M2803" s="29" t="str">
        <f aca="false">IF(G2803="","",I2803*K2803)</f>
        <v/>
      </c>
      <c r="N2803" s="32" t="str">
        <f aca="false">IF(G2803="","",IF(F2803="","Diğer",F2803))</f>
        <v/>
      </c>
    </row>
    <row r="2804" customFormat="false" ht="15" hidden="false" customHeight="false" outlineLevel="0" collapsed="false">
      <c r="A2804" s="33"/>
      <c r="B2804" s="34"/>
      <c r="C2804" s="33"/>
      <c r="D2804" s="33"/>
      <c r="E2804" s="33"/>
      <c r="F2804" s="33"/>
      <c r="G2804" s="35"/>
      <c r="H2804" s="35"/>
      <c r="I2804" s="29" t="str">
        <f aca="false">IF(G2804="","",G2804-H2804)</f>
        <v/>
      </c>
      <c r="J2804" s="36"/>
      <c r="K2804" s="37"/>
      <c r="L2804" s="33"/>
      <c r="M2804" s="29" t="str">
        <f aca="false">IF(G2804="","",I2804*K2804)</f>
        <v/>
      </c>
      <c r="N2804" s="32" t="str">
        <f aca="false">IF(G2804="","",IF(F2804="","Diğer",F2804))</f>
        <v/>
      </c>
    </row>
    <row r="2805" customFormat="false" ht="15" hidden="false" customHeight="false" outlineLevel="0" collapsed="false">
      <c r="A2805" s="33"/>
      <c r="B2805" s="34"/>
      <c r="C2805" s="33"/>
      <c r="D2805" s="33"/>
      <c r="E2805" s="33"/>
      <c r="F2805" s="33"/>
      <c r="G2805" s="35"/>
      <c r="H2805" s="35"/>
      <c r="I2805" s="29" t="str">
        <f aca="false">IF(G2805="","",G2805-H2805)</f>
        <v/>
      </c>
      <c r="J2805" s="36"/>
      <c r="K2805" s="37"/>
      <c r="L2805" s="33"/>
      <c r="M2805" s="29" t="str">
        <f aca="false">IF(G2805="","",I2805*K2805)</f>
        <v/>
      </c>
      <c r="N2805" s="32" t="str">
        <f aca="false">IF(G2805="","",IF(F2805="","Diğer",F2805))</f>
        <v/>
      </c>
    </row>
    <row r="2806" customFormat="false" ht="15" hidden="false" customHeight="false" outlineLevel="0" collapsed="false">
      <c r="A2806" s="33"/>
      <c r="B2806" s="34"/>
      <c r="C2806" s="33"/>
      <c r="D2806" s="33"/>
      <c r="E2806" s="33"/>
      <c r="F2806" s="33"/>
      <c r="G2806" s="35"/>
      <c r="H2806" s="35"/>
      <c r="I2806" s="29" t="str">
        <f aca="false">IF(G2806="","",G2806-H2806)</f>
        <v/>
      </c>
      <c r="J2806" s="36"/>
      <c r="K2806" s="37"/>
      <c r="L2806" s="33"/>
      <c r="M2806" s="29" t="str">
        <f aca="false">IF(G2806="","",I2806*K2806)</f>
        <v/>
      </c>
      <c r="N2806" s="32" t="str">
        <f aca="false">IF(G2806="","",IF(F2806="","Diğer",F2806))</f>
        <v/>
      </c>
    </row>
    <row r="2807" customFormat="false" ht="15" hidden="false" customHeight="false" outlineLevel="0" collapsed="false">
      <c r="A2807" s="33"/>
      <c r="B2807" s="34"/>
      <c r="C2807" s="33"/>
      <c r="D2807" s="33"/>
      <c r="E2807" s="33"/>
      <c r="F2807" s="33"/>
      <c r="G2807" s="35"/>
      <c r="H2807" s="35"/>
      <c r="I2807" s="29" t="str">
        <f aca="false">IF(G2807="","",G2807-H2807)</f>
        <v/>
      </c>
      <c r="J2807" s="36"/>
      <c r="K2807" s="37"/>
      <c r="L2807" s="33"/>
      <c r="M2807" s="29" t="str">
        <f aca="false">IF(G2807="","",I2807*K2807)</f>
        <v/>
      </c>
      <c r="N2807" s="32" t="str">
        <f aca="false">IF(G2807="","",IF(F2807="","Diğer",F2807))</f>
        <v/>
      </c>
    </row>
    <row r="2808" customFormat="false" ht="15" hidden="false" customHeight="false" outlineLevel="0" collapsed="false">
      <c r="A2808" s="33"/>
      <c r="B2808" s="34"/>
      <c r="C2808" s="33"/>
      <c r="D2808" s="33"/>
      <c r="E2808" s="33"/>
      <c r="F2808" s="33"/>
      <c r="G2808" s="35"/>
      <c r="H2808" s="35"/>
      <c r="I2808" s="29" t="str">
        <f aca="false">IF(G2808="","",G2808-H2808)</f>
        <v/>
      </c>
      <c r="J2808" s="36"/>
      <c r="K2808" s="37"/>
      <c r="L2808" s="33"/>
      <c r="M2808" s="29" t="str">
        <f aca="false">IF(G2808="","",I2808*K2808)</f>
        <v/>
      </c>
      <c r="N2808" s="32" t="str">
        <f aca="false">IF(G2808="","",IF(F2808="","Diğer",F2808))</f>
        <v/>
      </c>
    </row>
    <row r="2809" customFormat="false" ht="15" hidden="false" customHeight="false" outlineLevel="0" collapsed="false">
      <c r="A2809" s="33"/>
      <c r="B2809" s="34"/>
      <c r="C2809" s="33"/>
      <c r="D2809" s="33"/>
      <c r="E2809" s="33"/>
      <c r="F2809" s="33"/>
      <c r="G2809" s="35"/>
      <c r="H2809" s="35"/>
      <c r="I2809" s="29" t="str">
        <f aca="false">IF(G2809="","",G2809-H2809)</f>
        <v/>
      </c>
      <c r="J2809" s="36"/>
      <c r="K2809" s="37"/>
      <c r="L2809" s="33"/>
      <c r="M2809" s="29" t="str">
        <f aca="false">IF(G2809="","",I2809*K2809)</f>
        <v/>
      </c>
      <c r="N2809" s="32" t="str">
        <f aca="false">IF(G2809="","",IF(F2809="","Diğer",F2809))</f>
        <v/>
      </c>
    </row>
    <row r="2810" customFormat="false" ht="15" hidden="false" customHeight="false" outlineLevel="0" collapsed="false">
      <c r="A2810" s="33"/>
      <c r="B2810" s="34"/>
      <c r="C2810" s="33"/>
      <c r="D2810" s="33"/>
      <c r="E2810" s="33"/>
      <c r="F2810" s="33"/>
      <c r="G2810" s="35"/>
      <c r="H2810" s="35"/>
      <c r="I2810" s="29" t="str">
        <f aca="false">IF(G2810="","",G2810-H2810)</f>
        <v/>
      </c>
      <c r="J2810" s="36"/>
      <c r="K2810" s="37"/>
      <c r="L2810" s="33"/>
      <c r="M2810" s="29" t="str">
        <f aca="false">IF(G2810="","",I2810*K2810)</f>
        <v/>
      </c>
      <c r="N2810" s="32" t="str">
        <f aca="false">IF(G2810="","",IF(F2810="","Diğer",F2810))</f>
        <v/>
      </c>
    </row>
    <row r="2811" customFormat="false" ht="15" hidden="false" customHeight="false" outlineLevel="0" collapsed="false">
      <c r="A2811" s="33"/>
      <c r="B2811" s="34"/>
      <c r="C2811" s="33"/>
      <c r="D2811" s="33"/>
      <c r="E2811" s="33"/>
      <c r="F2811" s="33"/>
      <c r="G2811" s="35"/>
      <c r="H2811" s="35"/>
      <c r="I2811" s="29" t="str">
        <f aca="false">IF(G2811="","",G2811-H2811)</f>
        <v/>
      </c>
      <c r="J2811" s="36"/>
      <c r="K2811" s="37"/>
      <c r="L2811" s="33"/>
      <c r="M2811" s="29" t="str">
        <f aca="false">IF(G2811="","",I2811*K2811)</f>
        <v/>
      </c>
      <c r="N2811" s="32" t="str">
        <f aca="false">IF(G2811="","",IF(F2811="","Diğer",F2811))</f>
        <v/>
      </c>
    </row>
    <row r="2812" customFormat="false" ht="15" hidden="false" customHeight="false" outlineLevel="0" collapsed="false">
      <c r="A2812" s="33"/>
      <c r="B2812" s="34"/>
      <c r="C2812" s="33"/>
      <c r="D2812" s="33"/>
      <c r="E2812" s="33"/>
      <c r="F2812" s="33"/>
      <c r="G2812" s="35"/>
      <c r="H2812" s="35"/>
      <c r="I2812" s="29" t="str">
        <f aca="false">IF(G2812="","",G2812-H2812)</f>
        <v/>
      </c>
      <c r="J2812" s="36"/>
      <c r="K2812" s="37"/>
      <c r="L2812" s="33"/>
      <c r="M2812" s="29" t="str">
        <f aca="false">IF(G2812="","",I2812*K2812)</f>
        <v/>
      </c>
      <c r="N2812" s="32" t="str">
        <f aca="false">IF(G2812="","",IF(F2812="","Diğer",F2812))</f>
        <v/>
      </c>
    </row>
    <row r="2813" customFormat="false" ht="15" hidden="false" customHeight="false" outlineLevel="0" collapsed="false">
      <c r="A2813" s="33"/>
      <c r="B2813" s="34"/>
      <c r="C2813" s="33"/>
      <c r="D2813" s="33"/>
      <c r="E2813" s="33"/>
      <c r="F2813" s="33"/>
      <c r="G2813" s="35"/>
      <c r="H2813" s="35"/>
      <c r="I2813" s="29" t="str">
        <f aca="false">IF(G2813="","",G2813-H2813)</f>
        <v/>
      </c>
      <c r="J2813" s="36"/>
      <c r="K2813" s="37"/>
      <c r="L2813" s="33"/>
      <c r="M2813" s="29" t="str">
        <f aca="false">IF(G2813="","",I2813*K2813)</f>
        <v/>
      </c>
      <c r="N2813" s="32" t="str">
        <f aca="false">IF(G2813="","",IF(F2813="","Diğer",F2813))</f>
        <v/>
      </c>
    </row>
    <row r="2814" customFormat="false" ht="15" hidden="false" customHeight="false" outlineLevel="0" collapsed="false">
      <c r="A2814" s="33"/>
      <c r="B2814" s="34"/>
      <c r="C2814" s="33"/>
      <c r="D2814" s="33"/>
      <c r="E2814" s="33"/>
      <c r="F2814" s="33"/>
      <c r="G2814" s="35"/>
      <c r="H2814" s="35"/>
      <c r="I2814" s="29" t="str">
        <f aca="false">IF(G2814="","",G2814-H2814)</f>
        <v/>
      </c>
      <c r="J2814" s="36"/>
      <c r="K2814" s="37"/>
      <c r="L2814" s="33"/>
      <c r="M2814" s="29" t="str">
        <f aca="false">IF(G2814="","",I2814*K2814)</f>
        <v/>
      </c>
      <c r="N2814" s="32" t="str">
        <f aca="false">IF(G2814="","",IF(F2814="","Diğer",F2814))</f>
        <v/>
      </c>
    </row>
    <row r="2815" customFormat="false" ht="15" hidden="false" customHeight="false" outlineLevel="0" collapsed="false">
      <c r="A2815" s="33"/>
      <c r="B2815" s="34"/>
      <c r="C2815" s="33"/>
      <c r="D2815" s="33"/>
      <c r="E2815" s="33"/>
      <c r="F2815" s="33"/>
      <c r="G2815" s="35"/>
      <c r="H2815" s="35"/>
      <c r="I2815" s="29" t="str">
        <f aca="false">IF(G2815="","",G2815-H2815)</f>
        <v/>
      </c>
      <c r="J2815" s="36"/>
      <c r="K2815" s="37"/>
      <c r="L2815" s="33"/>
      <c r="M2815" s="29" t="str">
        <f aca="false">IF(G2815="","",I2815*K2815)</f>
        <v/>
      </c>
      <c r="N2815" s="32" t="str">
        <f aca="false">IF(G2815="","",IF(F2815="","Diğer",F2815))</f>
        <v/>
      </c>
    </row>
    <row r="2816" customFormat="false" ht="15" hidden="false" customHeight="false" outlineLevel="0" collapsed="false">
      <c r="A2816" s="33"/>
      <c r="B2816" s="34"/>
      <c r="C2816" s="33"/>
      <c r="D2816" s="33"/>
      <c r="E2816" s="33"/>
      <c r="F2816" s="33"/>
      <c r="G2816" s="35"/>
      <c r="H2816" s="35"/>
      <c r="I2816" s="29" t="str">
        <f aca="false">IF(G2816="","",G2816-H2816)</f>
        <v/>
      </c>
      <c r="J2816" s="36"/>
      <c r="K2816" s="37"/>
      <c r="L2816" s="33"/>
      <c r="M2816" s="29" t="str">
        <f aca="false">IF(G2816="","",I2816*K2816)</f>
        <v/>
      </c>
      <c r="N2816" s="32" t="str">
        <f aca="false">IF(G2816="","",IF(F2816="","Diğer",F2816))</f>
        <v/>
      </c>
    </row>
    <row r="2817" customFormat="false" ht="15" hidden="false" customHeight="false" outlineLevel="0" collapsed="false">
      <c r="A2817" s="33"/>
      <c r="B2817" s="34"/>
      <c r="C2817" s="33"/>
      <c r="D2817" s="33"/>
      <c r="E2817" s="33"/>
      <c r="F2817" s="33"/>
      <c r="G2817" s="35"/>
      <c r="H2817" s="35"/>
      <c r="I2817" s="29" t="str">
        <f aca="false">IF(G2817="","",G2817-H2817)</f>
        <v/>
      </c>
      <c r="J2817" s="36"/>
      <c r="K2817" s="37"/>
      <c r="L2817" s="33"/>
      <c r="M2817" s="29" t="str">
        <f aca="false">IF(G2817="","",I2817*K2817)</f>
        <v/>
      </c>
      <c r="N2817" s="32" t="str">
        <f aca="false">IF(G2817="","",IF(F2817="","Diğer",F2817))</f>
        <v/>
      </c>
    </row>
    <row r="2818" customFormat="false" ht="15" hidden="false" customHeight="false" outlineLevel="0" collapsed="false">
      <c r="A2818" s="33"/>
      <c r="B2818" s="34"/>
      <c r="C2818" s="33"/>
      <c r="D2818" s="33"/>
      <c r="E2818" s="33"/>
      <c r="F2818" s="33"/>
      <c r="G2818" s="35"/>
      <c r="H2818" s="35"/>
      <c r="I2818" s="29" t="str">
        <f aca="false">IF(G2818="","",G2818-H2818)</f>
        <v/>
      </c>
      <c r="J2818" s="36"/>
      <c r="K2818" s="37"/>
      <c r="L2818" s="33"/>
      <c r="M2818" s="29" t="str">
        <f aca="false">IF(G2818="","",I2818*K2818)</f>
        <v/>
      </c>
      <c r="N2818" s="32" t="str">
        <f aca="false">IF(G2818="","",IF(F2818="","Diğer",F2818))</f>
        <v/>
      </c>
    </row>
    <row r="2819" customFormat="false" ht="15" hidden="false" customHeight="false" outlineLevel="0" collapsed="false">
      <c r="A2819" s="33"/>
      <c r="B2819" s="34"/>
      <c r="C2819" s="33"/>
      <c r="D2819" s="33"/>
      <c r="E2819" s="33"/>
      <c r="F2819" s="33"/>
      <c r="G2819" s="35"/>
      <c r="H2819" s="35"/>
      <c r="I2819" s="29" t="str">
        <f aca="false">IF(G2819="","",G2819-H2819)</f>
        <v/>
      </c>
      <c r="J2819" s="36"/>
      <c r="K2819" s="37"/>
      <c r="L2819" s="33"/>
      <c r="M2819" s="29" t="str">
        <f aca="false">IF(G2819="","",I2819*K2819)</f>
        <v/>
      </c>
      <c r="N2819" s="32" t="str">
        <f aca="false">IF(G2819="","",IF(F2819="","Diğer",F2819))</f>
        <v/>
      </c>
    </row>
    <row r="2820" customFormat="false" ht="15" hidden="false" customHeight="false" outlineLevel="0" collapsed="false">
      <c r="A2820" s="33"/>
      <c r="B2820" s="34"/>
      <c r="C2820" s="33"/>
      <c r="D2820" s="33"/>
      <c r="E2820" s="33"/>
      <c r="F2820" s="33"/>
      <c r="G2820" s="35"/>
      <c r="H2820" s="35"/>
      <c r="I2820" s="29" t="str">
        <f aca="false">IF(G2820="","",G2820-H2820)</f>
        <v/>
      </c>
      <c r="J2820" s="36"/>
      <c r="K2820" s="37"/>
      <c r="L2820" s="33"/>
      <c r="M2820" s="29" t="str">
        <f aca="false">IF(G2820="","",I2820*K2820)</f>
        <v/>
      </c>
      <c r="N2820" s="32" t="str">
        <f aca="false">IF(G2820="","",IF(F2820="","Diğer",F2820))</f>
        <v/>
      </c>
    </row>
    <row r="2821" customFormat="false" ht="15" hidden="false" customHeight="false" outlineLevel="0" collapsed="false">
      <c r="A2821" s="33"/>
      <c r="B2821" s="34"/>
      <c r="C2821" s="33"/>
      <c r="D2821" s="33"/>
      <c r="E2821" s="33"/>
      <c r="F2821" s="33"/>
      <c r="G2821" s="35"/>
      <c r="H2821" s="35"/>
      <c r="I2821" s="29" t="str">
        <f aca="false">IF(G2821="","",G2821-H2821)</f>
        <v/>
      </c>
      <c r="J2821" s="36"/>
      <c r="K2821" s="37"/>
      <c r="L2821" s="33"/>
      <c r="M2821" s="29" t="str">
        <f aca="false">IF(G2821="","",I2821*K2821)</f>
        <v/>
      </c>
      <c r="N2821" s="32" t="str">
        <f aca="false">IF(G2821="","",IF(F2821="","Diğer",F2821))</f>
        <v/>
      </c>
    </row>
    <row r="2822" customFormat="false" ht="15" hidden="false" customHeight="false" outlineLevel="0" collapsed="false">
      <c r="A2822" s="33"/>
      <c r="B2822" s="34"/>
      <c r="C2822" s="33"/>
      <c r="D2822" s="33"/>
      <c r="E2822" s="33"/>
      <c r="F2822" s="33"/>
      <c r="G2822" s="35"/>
      <c r="H2822" s="35"/>
      <c r="I2822" s="29" t="str">
        <f aca="false">IF(G2822="","",G2822-H2822)</f>
        <v/>
      </c>
      <c r="J2822" s="36"/>
      <c r="K2822" s="37"/>
      <c r="L2822" s="33"/>
      <c r="M2822" s="29" t="str">
        <f aca="false">IF(G2822="","",I2822*K2822)</f>
        <v/>
      </c>
      <c r="N2822" s="32" t="str">
        <f aca="false">IF(G2822="","",IF(F2822="","Diğer",F2822))</f>
        <v/>
      </c>
    </row>
    <row r="2823" customFormat="false" ht="15" hidden="false" customHeight="false" outlineLevel="0" collapsed="false">
      <c r="A2823" s="33"/>
      <c r="B2823" s="34"/>
      <c r="C2823" s="33"/>
      <c r="D2823" s="33"/>
      <c r="E2823" s="33"/>
      <c r="F2823" s="33"/>
      <c r="G2823" s="35"/>
      <c r="H2823" s="35"/>
      <c r="I2823" s="29" t="str">
        <f aca="false">IF(G2823="","",G2823-H2823)</f>
        <v/>
      </c>
      <c r="J2823" s="36"/>
      <c r="K2823" s="37"/>
      <c r="L2823" s="33"/>
      <c r="M2823" s="29" t="str">
        <f aca="false">IF(G2823="","",I2823*K2823)</f>
        <v/>
      </c>
      <c r="N2823" s="32" t="str">
        <f aca="false">IF(G2823="","",IF(F2823="","Diğer",F2823))</f>
        <v/>
      </c>
    </row>
    <row r="2824" customFormat="false" ht="15" hidden="false" customHeight="false" outlineLevel="0" collapsed="false">
      <c r="A2824" s="33"/>
      <c r="B2824" s="34"/>
      <c r="C2824" s="33"/>
      <c r="D2824" s="33"/>
      <c r="E2824" s="33"/>
      <c r="F2824" s="33"/>
      <c r="G2824" s="35"/>
      <c r="H2824" s="35"/>
      <c r="I2824" s="29" t="str">
        <f aca="false">IF(G2824="","",G2824-H2824)</f>
        <v/>
      </c>
      <c r="J2824" s="36"/>
      <c r="K2824" s="37"/>
      <c r="L2824" s="33"/>
      <c r="M2824" s="29" t="str">
        <f aca="false">IF(G2824="","",I2824*K2824)</f>
        <v/>
      </c>
      <c r="N2824" s="32" t="str">
        <f aca="false">IF(G2824="","",IF(F2824="","Diğer",F2824))</f>
        <v/>
      </c>
    </row>
    <row r="2825" customFormat="false" ht="15" hidden="false" customHeight="false" outlineLevel="0" collapsed="false">
      <c r="A2825" s="33"/>
      <c r="B2825" s="34"/>
      <c r="C2825" s="33"/>
      <c r="D2825" s="33"/>
      <c r="E2825" s="33"/>
      <c r="F2825" s="33"/>
      <c r="G2825" s="35"/>
      <c r="H2825" s="35"/>
      <c r="I2825" s="29" t="str">
        <f aca="false">IF(G2825="","",G2825-H2825)</f>
        <v/>
      </c>
      <c r="J2825" s="36"/>
      <c r="K2825" s="37"/>
      <c r="L2825" s="33"/>
      <c r="M2825" s="29" t="str">
        <f aca="false">IF(G2825="","",I2825*K2825)</f>
        <v/>
      </c>
      <c r="N2825" s="32" t="str">
        <f aca="false">IF(G2825="","",IF(F2825="","Diğer",F2825))</f>
        <v/>
      </c>
    </row>
    <row r="2826" customFormat="false" ht="15" hidden="false" customHeight="false" outlineLevel="0" collapsed="false">
      <c r="A2826" s="33"/>
      <c r="B2826" s="34"/>
      <c r="C2826" s="33"/>
      <c r="D2826" s="33"/>
      <c r="E2826" s="33"/>
      <c r="F2826" s="33"/>
      <c r="G2826" s="35"/>
      <c r="H2826" s="35"/>
      <c r="I2826" s="29" t="str">
        <f aca="false">IF(G2826="","",G2826-H2826)</f>
        <v/>
      </c>
      <c r="J2826" s="36"/>
      <c r="K2826" s="37"/>
      <c r="L2826" s="33"/>
      <c r="M2826" s="29" t="str">
        <f aca="false">IF(G2826="","",I2826*K2826)</f>
        <v/>
      </c>
      <c r="N2826" s="32" t="str">
        <f aca="false">IF(G2826="","",IF(F2826="","Diğer",F2826))</f>
        <v/>
      </c>
    </row>
    <row r="2827" customFormat="false" ht="15" hidden="false" customHeight="false" outlineLevel="0" collapsed="false">
      <c r="A2827" s="33"/>
      <c r="B2827" s="34"/>
      <c r="C2827" s="33"/>
      <c r="D2827" s="33"/>
      <c r="E2827" s="33"/>
      <c r="F2827" s="33"/>
      <c r="G2827" s="35"/>
      <c r="H2827" s="35"/>
      <c r="I2827" s="29" t="str">
        <f aca="false">IF(G2827="","",G2827-H2827)</f>
        <v/>
      </c>
      <c r="J2827" s="36"/>
      <c r="K2827" s="37"/>
      <c r="L2827" s="33"/>
      <c r="M2827" s="29" t="str">
        <f aca="false">IF(G2827="","",I2827*K2827)</f>
        <v/>
      </c>
      <c r="N2827" s="32" t="str">
        <f aca="false">IF(G2827="","",IF(F2827="","Diğer",F2827))</f>
        <v/>
      </c>
    </row>
    <row r="2828" customFormat="false" ht="15" hidden="false" customHeight="false" outlineLevel="0" collapsed="false">
      <c r="A2828" s="33"/>
      <c r="B2828" s="34"/>
      <c r="C2828" s="33"/>
      <c r="D2828" s="33"/>
      <c r="E2828" s="33"/>
      <c r="F2828" s="33"/>
      <c r="G2828" s="35"/>
      <c r="H2828" s="35"/>
      <c r="I2828" s="29" t="str">
        <f aca="false">IF(G2828="","",G2828-H2828)</f>
        <v/>
      </c>
      <c r="J2828" s="36"/>
      <c r="K2828" s="37"/>
      <c r="L2828" s="33"/>
      <c r="M2828" s="29" t="str">
        <f aca="false">IF(G2828="","",I2828*K2828)</f>
        <v/>
      </c>
      <c r="N2828" s="32" t="str">
        <f aca="false">IF(G2828="","",IF(F2828="","Diğer",F2828))</f>
        <v/>
      </c>
    </row>
    <row r="2829" customFormat="false" ht="15" hidden="false" customHeight="false" outlineLevel="0" collapsed="false">
      <c r="A2829" s="33"/>
      <c r="B2829" s="34"/>
      <c r="C2829" s="33"/>
      <c r="D2829" s="33"/>
      <c r="E2829" s="33"/>
      <c r="F2829" s="33"/>
      <c r="G2829" s="35"/>
      <c r="H2829" s="35"/>
      <c r="I2829" s="29" t="str">
        <f aca="false">IF(G2829="","",G2829-H2829)</f>
        <v/>
      </c>
      <c r="J2829" s="36"/>
      <c r="K2829" s="37"/>
      <c r="L2829" s="33"/>
      <c r="M2829" s="29" t="str">
        <f aca="false">IF(G2829="","",I2829*K2829)</f>
        <v/>
      </c>
      <c r="N2829" s="32" t="str">
        <f aca="false">IF(G2829="","",IF(F2829="","Diğer",F2829))</f>
        <v/>
      </c>
    </row>
    <row r="2830" customFormat="false" ht="15" hidden="false" customHeight="false" outlineLevel="0" collapsed="false">
      <c r="A2830" s="33"/>
      <c r="B2830" s="34"/>
      <c r="C2830" s="33"/>
      <c r="D2830" s="33"/>
      <c r="E2830" s="33"/>
      <c r="F2830" s="33"/>
      <c r="G2830" s="35"/>
      <c r="H2830" s="35"/>
      <c r="I2830" s="29" t="str">
        <f aca="false">IF(G2830="","",G2830-H2830)</f>
        <v/>
      </c>
      <c r="J2830" s="36"/>
      <c r="K2830" s="37"/>
      <c r="L2830" s="33"/>
      <c r="M2830" s="29" t="str">
        <f aca="false">IF(G2830="","",I2830*K2830)</f>
        <v/>
      </c>
      <c r="N2830" s="32" t="str">
        <f aca="false">IF(G2830="","",IF(F2830="","Diğer",F2830))</f>
        <v/>
      </c>
    </row>
    <row r="2831" customFormat="false" ht="15" hidden="false" customHeight="false" outlineLevel="0" collapsed="false">
      <c r="A2831" s="33"/>
      <c r="B2831" s="34"/>
      <c r="C2831" s="33"/>
      <c r="D2831" s="33"/>
      <c r="E2831" s="33"/>
      <c r="F2831" s="33"/>
      <c r="G2831" s="35"/>
      <c r="H2831" s="35"/>
      <c r="I2831" s="29" t="str">
        <f aca="false">IF(G2831="","",G2831-H2831)</f>
        <v/>
      </c>
      <c r="J2831" s="36"/>
      <c r="K2831" s="37"/>
      <c r="L2831" s="33"/>
      <c r="M2831" s="29" t="str">
        <f aca="false">IF(G2831="","",I2831*K2831)</f>
        <v/>
      </c>
      <c r="N2831" s="32" t="str">
        <f aca="false">IF(G2831="","",IF(F2831="","Diğer",F2831))</f>
        <v/>
      </c>
    </row>
    <row r="2832" customFormat="false" ht="15" hidden="false" customHeight="false" outlineLevel="0" collapsed="false">
      <c r="A2832" s="33"/>
      <c r="B2832" s="34"/>
      <c r="C2832" s="33"/>
      <c r="D2832" s="33"/>
      <c r="E2832" s="33"/>
      <c r="F2832" s="33"/>
      <c r="G2832" s="35"/>
      <c r="H2832" s="35"/>
      <c r="I2832" s="29" t="str">
        <f aca="false">IF(G2832="","",G2832-H2832)</f>
        <v/>
      </c>
      <c r="J2832" s="36"/>
      <c r="K2832" s="37"/>
      <c r="L2832" s="33"/>
      <c r="M2832" s="29" t="str">
        <f aca="false">IF(G2832="","",I2832*K2832)</f>
        <v/>
      </c>
      <c r="N2832" s="32" t="str">
        <f aca="false">IF(G2832="","",IF(F2832="","Diğer",F2832))</f>
        <v/>
      </c>
    </row>
    <row r="2833" customFormat="false" ht="15" hidden="false" customHeight="false" outlineLevel="0" collapsed="false">
      <c r="A2833" s="33"/>
      <c r="B2833" s="34"/>
      <c r="C2833" s="33"/>
      <c r="D2833" s="33"/>
      <c r="E2833" s="33"/>
      <c r="F2833" s="33"/>
      <c r="G2833" s="35"/>
      <c r="H2833" s="35"/>
      <c r="I2833" s="29" t="str">
        <f aca="false">IF(G2833="","",G2833-H2833)</f>
        <v/>
      </c>
      <c r="J2833" s="36"/>
      <c r="K2833" s="37"/>
      <c r="L2833" s="33"/>
      <c r="M2833" s="29" t="str">
        <f aca="false">IF(G2833="","",I2833*K2833)</f>
        <v/>
      </c>
      <c r="N2833" s="32" t="str">
        <f aca="false">IF(G2833="","",IF(F2833="","Diğer",F2833))</f>
        <v/>
      </c>
    </row>
    <row r="2834" customFormat="false" ht="15" hidden="false" customHeight="false" outlineLevel="0" collapsed="false">
      <c r="A2834" s="33"/>
      <c r="B2834" s="34"/>
      <c r="C2834" s="33"/>
      <c r="D2834" s="33"/>
      <c r="E2834" s="33"/>
      <c r="F2834" s="33"/>
      <c r="G2834" s="35"/>
      <c r="H2834" s="35"/>
      <c r="I2834" s="29" t="str">
        <f aca="false">IF(G2834="","",G2834-H2834)</f>
        <v/>
      </c>
      <c r="J2834" s="36"/>
      <c r="K2834" s="37"/>
      <c r="L2834" s="33"/>
      <c r="M2834" s="29" t="str">
        <f aca="false">IF(G2834="","",I2834*K2834)</f>
        <v/>
      </c>
      <c r="N2834" s="32" t="str">
        <f aca="false">IF(G2834="","",IF(F2834="","Diğer",F2834))</f>
        <v/>
      </c>
    </row>
    <row r="2835" customFormat="false" ht="15" hidden="false" customHeight="false" outlineLevel="0" collapsed="false">
      <c r="A2835" s="33"/>
      <c r="B2835" s="34"/>
      <c r="C2835" s="33"/>
      <c r="D2835" s="33"/>
      <c r="E2835" s="33"/>
      <c r="F2835" s="33"/>
      <c r="G2835" s="35"/>
      <c r="H2835" s="35"/>
      <c r="I2835" s="29" t="str">
        <f aca="false">IF(G2835="","",G2835-H2835)</f>
        <v/>
      </c>
      <c r="J2835" s="36"/>
      <c r="K2835" s="37"/>
      <c r="L2835" s="33"/>
      <c r="M2835" s="29" t="str">
        <f aca="false">IF(G2835="","",I2835*K2835)</f>
        <v/>
      </c>
      <c r="N2835" s="32" t="str">
        <f aca="false">IF(G2835="","",IF(F2835="","Diğer",F2835))</f>
        <v/>
      </c>
    </row>
    <row r="2836" customFormat="false" ht="15" hidden="false" customHeight="false" outlineLevel="0" collapsed="false">
      <c r="A2836" s="33"/>
      <c r="B2836" s="34"/>
      <c r="C2836" s="33"/>
      <c r="D2836" s="33"/>
      <c r="E2836" s="33"/>
      <c r="F2836" s="33"/>
      <c r="G2836" s="35"/>
      <c r="H2836" s="35"/>
      <c r="I2836" s="29" t="str">
        <f aca="false">IF(G2836="","",G2836-H2836)</f>
        <v/>
      </c>
      <c r="J2836" s="36"/>
      <c r="K2836" s="37"/>
      <c r="L2836" s="33"/>
      <c r="M2836" s="29" t="str">
        <f aca="false">IF(G2836="","",I2836*K2836)</f>
        <v/>
      </c>
      <c r="N2836" s="32" t="str">
        <f aca="false">IF(G2836="","",IF(F2836="","Diğer",F2836))</f>
        <v/>
      </c>
    </row>
    <row r="2837" customFormat="false" ht="15" hidden="false" customHeight="false" outlineLevel="0" collapsed="false">
      <c r="A2837" s="33"/>
      <c r="B2837" s="34"/>
      <c r="C2837" s="33"/>
      <c r="D2837" s="33"/>
      <c r="E2837" s="33"/>
      <c r="F2837" s="33"/>
      <c r="G2837" s="35"/>
      <c r="H2837" s="35"/>
      <c r="I2837" s="29" t="str">
        <f aca="false">IF(G2837="","",G2837-H2837)</f>
        <v/>
      </c>
      <c r="J2837" s="36"/>
      <c r="K2837" s="37"/>
      <c r="L2837" s="33"/>
      <c r="M2837" s="29" t="str">
        <f aca="false">IF(G2837="","",I2837*K2837)</f>
        <v/>
      </c>
      <c r="N2837" s="32" t="str">
        <f aca="false">IF(G2837="","",IF(F2837="","Diğer",F2837))</f>
        <v/>
      </c>
    </row>
    <row r="2838" customFormat="false" ht="15" hidden="false" customHeight="false" outlineLevel="0" collapsed="false">
      <c r="A2838" s="33"/>
      <c r="B2838" s="34"/>
      <c r="C2838" s="33"/>
      <c r="D2838" s="33"/>
      <c r="E2838" s="33"/>
      <c r="F2838" s="33"/>
      <c r="G2838" s="35"/>
      <c r="H2838" s="35"/>
      <c r="I2838" s="29" t="str">
        <f aca="false">IF(G2838="","",G2838-H2838)</f>
        <v/>
      </c>
      <c r="J2838" s="36"/>
      <c r="K2838" s="37"/>
      <c r="L2838" s="33"/>
      <c r="M2838" s="29" t="str">
        <f aca="false">IF(G2838="","",I2838*K2838)</f>
        <v/>
      </c>
      <c r="N2838" s="32" t="str">
        <f aca="false">IF(G2838="","",IF(F2838="","Diğer",F2838))</f>
        <v/>
      </c>
    </row>
    <row r="2839" customFormat="false" ht="15" hidden="false" customHeight="false" outlineLevel="0" collapsed="false">
      <c r="A2839" s="33"/>
      <c r="B2839" s="34"/>
      <c r="C2839" s="33"/>
      <c r="D2839" s="33"/>
      <c r="E2839" s="33"/>
      <c r="F2839" s="33"/>
      <c r="G2839" s="35"/>
      <c r="H2839" s="35"/>
      <c r="I2839" s="29" t="str">
        <f aca="false">IF(G2839="","",G2839-H2839)</f>
        <v/>
      </c>
      <c r="J2839" s="36"/>
      <c r="K2839" s="37"/>
      <c r="L2839" s="33"/>
      <c r="M2839" s="29" t="str">
        <f aca="false">IF(G2839="","",I2839*K2839)</f>
        <v/>
      </c>
      <c r="N2839" s="32" t="str">
        <f aca="false">IF(G2839="","",IF(F2839="","Diğer",F2839))</f>
        <v/>
      </c>
    </row>
    <row r="2840" customFormat="false" ht="15" hidden="false" customHeight="false" outlineLevel="0" collapsed="false">
      <c r="A2840" s="33"/>
      <c r="B2840" s="34"/>
      <c r="C2840" s="33"/>
      <c r="D2840" s="33"/>
      <c r="E2840" s="33"/>
      <c r="F2840" s="33"/>
      <c r="G2840" s="35"/>
      <c r="H2840" s="35"/>
      <c r="I2840" s="29" t="str">
        <f aca="false">IF(G2840="","",G2840-H2840)</f>
        <v/>
      </c>
      <c r="J2840" s="36"/>
      <c r="K2840" s="37"/>
      <c r="L2840" s="33"/>
      <c r="M2840" s="29" t="str">
        <f aca="false">IF(G2840="","",I2840*K2840)</f>
        <v/>
      </c>
      <c r="N2840" s="32" t="str">
        <f aca="false">IF(G2840="","",IF(F2840="","Diğer",F2840))</f>
        <v/>
      </c>
    </row>
    <row r="2841" customFormat="false" ht="15" hidden="false" customHeight="false" outlineLevel="0" collapsed="false">
      <c r="A2841" s="33"/>
      <c r="B2841" s="34"/>
      <c r="C2841" s="33"/>
      <c r="D2841" s="33"/>
      <c r="E2841" s="33"/>
      <c r="F2841" s="33"/>
      <c r="G2841" s="35"/>
      <c r="H2841" s="35"/>
      <c r="I2841" s="29" t="str">
        <f aca="false">IF(G2841="","",G2841-H2841)</f>
        <v/>
      </c>
      <c r="J2841" s="36"/>
      <c r="K2841" s="37"/>
      <c r="L2841" s="33"/>
      <c r="M2841" s="29" t="str">
        <f aca="false">IF(G2841="","",I2841*K2841)</f>
        <v/>
      </c>
      <c r="N2841" s="32" t="str">
        <f aca="false">IF(G2841="","",IF(F2841="","Diğer",F2841))</f>
        <v/>
      </c>
    </row>
    <row r="2842" customFormat="false" ht="15" hidden="false" customHeight="false" outlineLevel="0" collapsed="false">
      <c r="A2842" s="33"/>
      <c r="B2842" s="34"/>
      <c r="C2842" s="33"/>
      <c r="D2842" s="33"/>
      <c r="E2842" s="33"/>
      <c r="F2842" s="33"/>
      <c r="G2842" s="35"/>
      <c r="H2842" s="35"/>
      <c r="I2842" s="29" t="str">
        <f aca="false">IF(G2842="","",G2842-H2842)</f>
        <v/>
      </c>
      <c r="J2842" s="36"/>
      <c r="K2842" s="37"/>
      <c r="L2842" s="33"/>
      <c r="M2842" s="29" t="str">
        <f aca="false">IF(G2842="","",I2842*K2842)</f>
        <v/>
      </c>
      <c r="N2842" s="32" t="str">
        <f aca="false">IF(G2842="","",IF(F2842="","Diğer",F2842))</f>
        <v/>
      </c>
    </row>
    <row r="2843" customFormat="false" ht="15" hidden="false" customHeight="false" outlineLevel="0" collapsed="false">
      <c r="A2843" s="33"/>
      <c r="B2843" s="34"/>
      <c r="C2843" s="33"/>
      <c r="D2843" s="33"/>
      <c r="E2843" s="33"/>
      <c r="F2843" s="33"/>
      <c r="G2843" s="35"/>
      <c r="H2843" s="35"/>
      <c r="I2843" s="29" t="str">
        <f aca="false">IF(G2843="","",G2843-H2843)</f>
        <v/>
      </c>
      <c r="J2843" s="36"/>
      <c r="K2843" s="37"/>
      <c r="L2843" s="33"/>
      <c r="M2843" s="29" t="str">
        <f aca="false">IF(G2843="","",I2843*K2843)</f>
        <v/>
      </c>
      <c r="N2843" s="32" t="str">
        <f aca="false">IF(G2843="","",IF(F2843="","Diğer",F2843))</f>
        <v/>
      </c>
    </row>
    <row r="2844" customFormat="false" ht="15" hidden="false" customHeight="false" outlineLevel="0" collapsed="false">
      <c r="A2844" s="33"/>
      <c r="B2844" s="34"/>
      <c r="C2844" s="33"/>
      <c r="D2844" s="33"/>
      <c r="E2844" s="33"/>
      <c r="F2844" s="33"/>
      <c r="G2844" s="35"/>
      <c r="H2844" s="35"/>
      <c r="I2844" s="29" t="str">
        <f aca="false">IF(G2844="","",G2844-H2844)</f>
        <v/>
      </c>
      <c r="J2844" s="36"/>
      <c r="K2844" s="37"/>
      <c r="L2844" s="33"/>
      <c r="M2844" s="29" t="str">
        <f aca="false">IF(G2844="","",I2844*K2844)</f>
        <v/>
      </c>
      <c r="N2844" s="32" t="str">
        <f aca="false">IF(G2844="","",IF(F2844="","Diğer",F2844))</f>
        <v/>
      </c>
    </row>
    <row r="2845" customFormat="false" ht="15" hidden="false" customHeight="false" outlineLevel="0" collapsed="false">
      <c r="A2845" s="33"/>
      <c r="B2845" s="34"/>
      <c r="C2845" s="33"/>
      <c r="D2845" s="33"/>
      <c r="E2845" s="33"/>
      <c r="F2845" s="33"/>
      <c r="G2845" s="35"/>
      <c r="H2845" s="35"/>
      <c r="I2845" s="29" t="str">
        <f aca="false">IF(G2845="","",G2845-H2845)</f>
        <v/>
      </c>
      <c r="J2845" s="36"/>
      <c r="K2845" s="37"/>
      <c r="L2845" s="33"/>
      <c r="M2845" s="29" t="str">
        <f aca="false">IF(G2845="","",I2845*K2845)</f>
        <v/>
      </c>
      <c r="N2845" s="32" t="str">
        <f aca="false">IF(G2845="","",IF(F2845="","Diğer",F2845))</f>
        <v/>
      </c>
    </row>
    <row r="2846" customFormat="false" ht="15" hidden="false" customHeight="false" outlineLevel="0" collapsed="false">
      <c r="A2846" s="33"/>
      <c r="B2846" s="34"/>
      <c r="C2846" s="33"/>
      <c r="D2846" s="33"/>
      <c r="E2846" s="33"/>
      <c r="F2846" s="33"/>
      <c r="G2846" s="35"/>
      <c r="H2846" s="35"/>
      <c r="I2846" s="29" t="str">
        <f aca="false">IF(G2846="","",G2846-H2846)</f>
        <v/>
      </c>
      <c r="J2846" s="36"/>
      <c r="K2846" s="37"/>
      <c r="L2846" s="33"/>
      <c r="M2846" s="29" t="str">
        <f aca="false">IF(G2846="","",I2846*K2846)</f>
        <v/>
      </c>
      <c r="N2846" s="32" t="str">
        <f aca="false">IF(G2846="","",IF(F2846="","Diğer",F2846))</f>
        <v/>
      </c>
    </row>
    <row r="2847" customFormat="false" ht="15" hidden="false" customHeight="false" outlineLevel="0" collapsed="false">
      <c r="A2847" s="33"/>
      <c r="B2847" s="34"/>
      <c r="C2847" s="33"/>
      <c r="D2847" s="33"/>
      <c r="E2847" s="33"/>
      <c r="F2847" s="33"/>
      <c r="G2847" s="35"/>
      <c r="H2847" s="35"/>
      <c r="I2847" s="29" t="str">
        <f aca="false">IF(G2847="","",G2847-H2847)</f>
        <v/>
      </c>
      <c r="J2847" s="36"/>
      <c r="K2847" s="37"/>
      <c r="L2847" s="33"/>
      <c r="M2847" s="29" t="str">
        <f aca="false">IF(G2847="","",I2847*K2847)</f>
        <v/>
      </c>
      <c r="N2847" s="32" t="str">
        <f aca="false">IF(G2847="","",IF(F2847="","Diğer",F2847))</f>
        <v/>
      </c>
    </row>
    <row r="2848" customFormat="false" ht="15" hidden="false" customHeight="false" outlineLevel="0" collapsed="false">
      <c r="A2848" s="33"/>
      <c r="B2848" s="34"/>
      <c r="C2848" s="33"/>
      <c r="D2848" s="33"/>
      <c r="E2848" s="33"/>
      <c r="F2848" s="33"/>
      <c r="G2848" s="35"/>
      <c r="H2848" s="35"/>
      <c r="I2848" s="29" t="str">
        <f aca="false">IF(G2848="","",G2848-H2848)</f>
        <v/>
      </c>
      <c r="J2848" s="36"/>
      <c r="K2848" s="37"/>
      <c r="L2848" s="33"/>
      <c r="M2848" s="29" t="str">
        <f aca="false">IF(G2848="","",I2848*K2848)</f>
        <v/>
      </c>
      <c r="N2848" s="32" t="str">
        <f aca="false">IF(G2848="","",IF(F2848="","Diğer",F2848))</f>
        <v/>
      </c>
    </row>
    <row r="2849" customFormat="false" ht="15" hidden="false" customHeight="false" outlineLevel="0" collapsed="false">
      <c r="A2849" s="33"/>
      <c r="B2849" s="34"/>
      <c r="C2849" s="33"/>
      <c r="D2849" s="33"/>
      <c r="E2849" s="33"/>
      <c r="F2849" s="33"/>
      <c r="G2849" s="35"/>
      <c r="H2849" s="35"/>
      <c r="I2849" s="29" t="str">
        <f aca="false">IF(G2849="","",G2849-H2849)</f>
        <v/>
      </c>
      <c r="J2849" s="36"/>
      <c r="K2849" s="37"/>
      <c r="L2849" s="33"/>
      <c r="M2849" s="29" t="str">
        <f aca="false">IF(G2849="","",I2849*K2849)</f>
        <v/>
      </c>
      <c r="N2849" s="32" t="str">
        <f aca="false">IF(G2849="","",IF(F2849="","Diğer",F2849))</f>
        <v/>
      </c>
    </row>
    <row r="2850" customFormat="false" ht="15" hidden="false" customHeight="false" outlineLevel="0" collapsed="false">
      <c r="A2850" s="33"/>
      <c r="B2850" s="34"/>
      <c r="C2850" s="33"/>
      <c r="D2850" s="33"/>
      <c r="E2850" s="33"/>
      <c r="F2850" s="33"/>
      <c r="G2850" s="35"/>
      <c r="H2850" s="35"/>
      <c r="I2850" s="29" t="str">
        <f aca="false">IF(G2850="","",G2850-H2850)</f>
        <v/>
      </c>
      <c r="J2850" s="36"/>
      <c r="K2850" s="37"/>
      <c r="L2850" s="33"/>
      <c r="M2850" s="29" t="str">
        <f aca="false">IF(G2850="","",I2850*K2850)</f>
        <v/>
      </c>
      <c r="N2850" s="32" t="str">
        <f aca="false">IF(G2850="","",IF(F2850="","Diğer",F2850))</f>
        <v/>
      </c>
    </row>
    <row r="2851" customFormat="false" ht="15" hidden="false" customHeight="false" outlineLevel="0" collapsed="false">
      <c r="A2851" s="33"/>
      <c r="B2851" s="34"/>
      <c r="C2851" s="33"/>
      <c r="D2851" s="33"/>
      <c r="E2851" s="33"/>
      <c r="F2851" s="33"/>
      <c r="G2851" s="35"/>
      <c r="H2851" s="35"/>
      <c r="I2851" s="29" t="str">
        <f aca="false">IF(G2851="","",G2851-H2851)</f>
        <v/>
      </c>
      <c r="J2851" s="36"/>
      <c r="K2851" s="37"/>
      <c r="L2851" s="33"/>
      <c r="M2851" s="29" t="str">
        <f aca="false">IF(G2851="","",I2851*K2851)</f>
        <v/>
      </c>
      <c r="N2851" s="32" t="str">
        <f aca="false">IF(G2851="","",IF(F2851="","Diğer",F2851))</f>
        <v/>
      </c>
    </row>
    <row r="2852" customFormat="false" ht="15" hidden="false" customHeight="false" outlineLevel="0" collapsed="false">
      <c r="A2852" s="33"/>
      <c r="B2852" s="34"/>
      <c r="C2852" s="33"/>
      <c r="D2852" s="33"/>
      <c r="E2852" s="33"/>
      <c r="F2852" s="33"/>
      <c r="G2852" s="35"/>
      <c r="H2852" s="35"/>
      <c r="I2852" s="29" t="str">
        <f aca="false">IF(G2852="","",G2852-H2852)</f>
        <v/>
      </c>
      <c r="J2852" s="36"/>
      <c r="K2852" s="37"/>
      <c r="L2852" s="33"/>
      <c r="M2852" s="29" t="str">
        <f aca="false">IF(G2852="","",I2852*K2852)</f>
        <v/>
      </c>
      <c r="N2852" s="32" t="str">
        <f aca="false">IF(G2852="","",IF(F2852="","Diğer",F2852))</f>
        <v/>
      </c>
    </row>
    <row r="2853" customFormat="false" ht="15" hidden="false" customHeight="false" outlineLevel="0" collapsed="false">
      <c r="A2853" s="33"/>
      <c r="B2853" s="34"/>
      <c r="C2853" s="33"/>
      <c r="D2853" s="33"/>
      <c r="E2853" s="33"/>
      <c r="F2853" s="33"/>
      <c r="G2853" s="35"/>
      <c r="H2853" s="35"/>
      <c r="I2853" s="29" t="str">
        <f aca="false">IF(G2853="","",G2853-H2853)</f>
        <v/>
      </c>
      <c r="J2853" s="36"/>
      <c r="K2853" s="37"/>
      <c r="L2853" s="33"/>
      <c r="M2853" s="29" t="str">
        <f aca="false">IF(G2853="","",I2853*K2853)</f>
        <v/>
      </c>
      <c r="N2853" s="32" t="str">
        <f aca="false">IF(G2853="","",IF(F2853="","Diğer",F2853))</f>
        <v/>
      </c>
    </row>
    <row r="2854" customFormat="false" ht="15" hidden="false" customHeight="false" outlineLevel="0" collapsed="false">
      <c r="A2854" s="33"/>
      <c r="B2854" s="34"/>
      <c r="C2854" s="33"/>
      <c r="D2854" s="33"/>
      <c r="E2854" s="33"/>
      <c r="F2854" s="33"/>
      <c r="G2854" s="35"/>
      <c r="H2854" s="35"/>
      <c r="I2854" s="29" t="str">
        <f aca="false">IF(G2854="","",G2854-H2854)</f>
        <v/>
      </c>
      <c r="J2854" s="36"/>
      <c r="K2854" s="37"/>
      <c r="L2854" s="33"/>
      <c r="M2854" s="29" t="str">
        <f aca="false">IF(G2854="","",I2854*K2854)</f>
        <v/>
      </c>
      <c r="N2854" s="32" t="str">
        <f aca="false">IF(G2854="","",IF(F2854="","Diğer",F2854))</f>
        <v/>
      </c>
    </row>
    <row r="2855" customFormat="false" ht="15" hidden="false" customHeight="false" outlineLevel="0" collapsed="false">
      <c r="A2855" s="33"/>
      <c r="B2855" s="34"/>
      <c r="C2855" s="33"/>
      <c r="D2855" s="33"/>
      <c r="E2855" s="33"/>
      <c r="F2855" s="33"/>
      <c r="G2855" s="35"/>
      <c r="H2855" s="35"/>
      <c r="I2855" s="29" t="str">
        <f aca="false">IF(G2855="","",G2855-H2855)</f>
        <v/>
      </c>
      <c r="J2855" s="36"/>
      <c r="K2855" s="37"/>
      <c r="L2855" s="33"/>
      <c r="M2855" s="29" t="str">
        <f aca="false">IF(G2855="","",I2855*K2855)</f>
        <v/>
      </c>
      <c r="N2855" s="32" t="str">
        <f aca="false">IF(G2855="","",IF(F2855="","Diğer",F2855))</f>
        <v/>
      </c>
    </row>
    <row r="2856" customFormat="false" ht="15" hidden="false" customHeight="false" outlineLevel="0" collapsed="false">
      <c r="A2856" s="33"/>
      <c r="B2856" s="34"/>
      <c r="C2856" s="33"/>
      <c r="D2856" s="33"/>
      <c r="E2856" s="33"/>
      <c r="F2856" s="33"/>
      <c r="G2856" s="35"/>
      <c r="H2856" s="35"/>
      <c r="I2856" s="29" t="str">
        <f aca="false">IF(G2856="","",G2856-H2856)</f>
        <v/>
      </c>
      <c r="J2856" s="36"/>
      <c r="K2856" s="37"/>
      <c r="L2856" s="33"/>
      <c r="M2856" s="29" t="str">
        <f aca="false">IF(G2856="","",I2856*K2856)</f>
        <v/>
      </c>
      <c r="N2856" s="32" t="str">
        <f aca="false">IF(G2856="","",IF(F2856="","Diğer",F2856))</f>
        <v/>
      </c>
    </row>
    <row r="2857" customFormat="false" ht="15" hidden="false" customHeight="false" outlineLevel="0" collapsed="false">
      <c r="A2857" s="33"/>
      <c r="B2857" s="34"/>
      <c r="C2857" s="33"/>
      <c r="D2857" s="33"/>
      <c r="E2857" s="33"/>
      <c r="F2857" s="33"/>
      <c r="G2857" s="35"/>
      <c r="H2857" s="35"/>
      <c r="I2857" s="29" t="str">
        <f aca="false">IF(G2857="","",G2857-H2857)</f>
        <v/>
      </c>
      <c r="J2857" s="36"/>
      <c r="K2857" s="37"/>
      <c r="L2857" s="33"/>
      <c r="M2857" s="29" t="str">
        <f aca="false">IF(G2857="","",I2857*K2857)</f>
        <v/>
      </c>
      <c r="N2857" s="32" t="str">
        <f aca="false">IF(G2857="","",IF(F2857="","Diğer",F2857))</f>
        <v/>
      </c>
    </row>
    <row r="2858" customFormat="false" ht="15" hidden="false" customHeight="false" outlineLevel="0" collapsed="false">
      <c r="A2858" s="33"/>
      <c r="B2858" s="34"/>
      <c r="C2858" s="33"/>
      <c r="D2858" s="33"/>
      <c r="E2858" s="33"/>
      <c r="F2858" s="33"/>
      <c r="G2858" s="35"/>
      <c r="H2858" s="35"/>
      <c r="I2858" s="29" t="str">
        <f aca="false">IF(G2858="","",G2858-H2858)</f>
        <v/>
      </c>
      <c r="J2858" s="36"/>
      <c r="K2858" s="37"/>
      <c r="L2858" s="33"/>
      <c r="M2858" s="29" t="str">
        <f aca="false">IF(G2858="","",I2858*K2858)</f>
        <v/>
      </c>
      <c r="N2858" s="32" t="str">
        <f aca="false">IF(G2858="","",IF(F2858="","Diğer",F2858))</f>
        <v/>
      </c>
    </row>
    <row r="2859" customFormat="false" ht="15" hidden="false" customHeight="false" outlineLevel="0" collapsed="false">
      <c r="A2859" s="33"/>
      <c r="B2859" s="34"/>
      <c r="C2859" s="33"/>
      <c r="D2859" s="33"/>
      <c r="E2859" s="33"/>
      <c r="F2859" s="33"/>
      <c r="G2859" s="35"/>
      <c r="H2859" s="35"/>
      <c r="I2859" s="29" t="str">
        <f aca="false">IF(G2859="","",G2859-H2859)</f>
        <v/>
      </c>
      <c r="J2859" s="36"/>
      <c r="K2859" s="37"/>
      <c r="L2859" s="33"/>
      <c r="M2859" s="29" t="str">
        <f aca="false">IF(G2859="","",I2859*K2859)</f>
        <v/>
      </c>
      <c r="N2859" s="32" t="str">
        <f aca="false">IF(G2859="","",IF(F2859="","Diğer",F2859))</f>
        <v/>
      </c>
    </row>
    <row r="2860" customFormat="false" ht="15" hidden="false" customHeight="false" outlineLevel="0" collapsed="false">
      <c r="A2860" s="33"/>
      <c r="B2860" s="34"/>
      <c r="C2860" s="33"/>
      <c r="D2860" s="33"/>
      <c r="E2860" s="33"/>
      <c r="F2860" s="33"/>
      <c r="G2860" s="35"/>
      <c r="H2860" s="35"/>
      <c r="I2860" s="29" t="str">
        <f aca="false">IF(G2860="","",G2860-H2860)</f>
        <v/>
      </c>
      <c r="J2860" s="36"/>
      <c r="K2860" s="37"/>
      <c r="L2860" s="33"/>
      <c r="M2860" s="29" t="str">
        <f aca="false">IF(G2860="","",I2860*K2860)</f>
        <v/>
      </c>
      <c r="N2860" s="32" t="str">
        <f aca="false">IF(G2860="","",IF(F2860="","Diğer",F2860))</f>
        <v/>
      </c>
    </row>
    <row r="2861" customFormat="false" ht="15" hidden="false" customHeight="false" outlineLevel="0" collapsed="false">
      <c r="A2861" s="33"/>
      <c r="B2861" s="34"/>
      <c r="C2861" s="33"/>
      <c r="D2861" s="33"/>
      <c r="E2861" s="33"/>
      <c r="F2861" s="33"/>
      <c r="G2861" s="35"/>
      <c r="H2861" s="35"/>
      <c r="I2861" s="29" t="str">
        <f aca="false">IF(G2861="","",G2861-H2861)</f>
        <v/>
      </c>
      <c r="J2861" s="36"/>
      <c r="K2861" s="37"/>
      <c r="L2861" s="33"/>
      <c r="M2861" s="29" t="str">
        <f aca="false">IF(G2861="","",I2861*K2861)</f>
        <v/>
      </c>
      <c r="N2861" s="32" t="str">
        <f aca="false">IF(G2861="","",IF(F2861="","Diğer",F2861))</f>
        <v/>
      </c>
    </row>
    <row r="2862" customFormat="false" ht="15" hidden="false" customHeight="false" outlineLevel="0" collapsed="false">
      <c r="A2862" s="33"/>
      <c r="B2862" s="34"/>
      <c r="C2862" s="33"/>
      <c r="D2862" s="33"/>
      <c r="E2862" s="33"/>
      <c r="F2862" s="33"/>
      <c r="G2862" s="35"/>
      <c r="H2862" s="35"/>
      <c r="I2862" s="29" t="str">
        <f aca="false">IF(G2862="","",G2862-H2862)</f>
        <v/>
      </c>
      <c r="J2862" s="36"/>
      <c r="K2862" s="37"/>
      <c r="L2862" s="33"/>
      <c r="M2862" s="29" t="str">
        <f aca="false">IF(G2862="","",I2862*K2862)</f>
        <v/>
      </c>
      <c r="N2862" s="32" t="str">
        <f aca="false">IF(G2862="","",IF(F2862="","Diğer",F2862))</f>
        <v/>
      </c>
    </row>
    <row r="2863" customFormat="false" ht="15" hidden="false" customHeight="false" outlineLevel="0" collapsed="false">
      <c r="A2863" s="33"/>
      <c r="B2863" s="34"/>
      <c r="C2863" s="33"/>
      <c r="D2863" s="33"/>
      <c r="E2863" s="33"/>
      <c r="F2863" s="33"/>
      <c r="G2863" s="35"/>
      <c r="H2863" s="35"/>
      <c r="I2863" s="29" t="str">
        <f aca="false">IF(G2863="","",G2863-H2863)</f>
        <v/>
      </c>
      <c r="J2863" s="36"/>
      <c r="K2863" s="37"/>
      <c r="L2863" s="33"/>
      <c r="M2863" s="29" t="str">
        <f aca="false">IF(G2863="","",I2863*K2863)</f>
        <v/>
      </c>
      <c r="N2863" s="32" t="str">
        <f aca="false">IF(G2863="","",IF(F2863="","Diğer",F2863))</f>
        <v/>
      </c>
    </row>
    <row r="2864" customFormat="false" ht="15" hidden="false" customHeight="false" outlineLevel="0" collapsed="false">
      <c r="A2864" s="33"/>
      <c r="B2864" s="34"/>
      <c r="C2864" s="33"/>
      <c r="D2864" s="33"/>
      <c r="E2864" s="33"/>
      <c r="F2864" s="33"/>
      <c r="G2864" s="35"/>
      <c r="H2864" s="35"/>
      <c r="I2864" s="29" t="str">
        <f aca="false">IF(G2864="","",G2864-H2864)</f>
        <v/>
      </c>
      <c r="J2864" s="36"/>
      <c r="K2864" s="37"/>
      <c r="L2864" s="33"/>
      <c r="M2864" s="29" t="str">
        <f aca="false">IF(G2864="","",I2864*K2864)</f>
        <v/>
      </c>
      <c r="N2864" s="32" t="str">
        <f aca="false">IF(G2864="","",IF(F2864="","Diğer",F2864))</f>
        <v/>
      </c>
    </row>
    <row r="2865" customFormat="false" ht="15" hidden="false" customHeight="false" outlineLevel="0" collapsed="false">
      <c r="A2865" s="33"/>
      <c r="B2865" s="34"/>
      <c r="C2865" s="33"/>
      <c r="D2865" s="33"/>
      <c r="E2865" s="33"/>
      <c r="F2865" s="33"/>
      <c r="G2865" s="35"/>
      <c r="H2865" s="35"/>
      <c r="I2865" s="29" t="str">
        <f aca="false">IF(G2865="","",G2865-H2865)</f>
        <v/>
      </c>
      <c r="J2865" s="36"/>
      <c r="K2865" s="37"/>
      <c r="L2865" s="33"/>
      <c r="M2865" s="29" t="str">
        <f aca="false">IF(G2865="","",I2865*K2865)</f>
        <v/>
      </c>
      <c r="N2865" s="32" t="str">
        <f aca="false">IF(G2865="","",IF(F2865="","Diğer",F2865))</f>
        <v/>
      </c>
    </row>
    <row r="2866" customFormat="false" ht="15" hidden="false" customHeight="false" outlineLevel="0" collapsed="false">
      <c r="A2866" s="33"/>
      <c r="B2866" s="34"/>
      <c r="C2866" s="33"/>
      <c r="D2866" s="33"/>
      <c r="E2866" s="33"/>
      <c r="F2866" s="33"/>
      <c r="G2866" s="35"/>
      <c r="H2866" s="35"/>
      <c r="I2866" s="29" t="str">
        <f aca="false">IF(G2866="","",G2866-H2866)</f>
        <v/>
      </c>
      <c r="J2866" s="36"/>
      <c r="K2866" s="37"/>
      <c r="L2866" s="33"/>
      <c r="M2866" s="29" t="str">
        <f aca="false">IF(G2866="","",I2866*K2866)</f>
        <v/>
      </c>
      <c r="N2866" s="32" t="str">
        <f aca="false">IF(G2866="","",IF(F2866="","Diğer",F2866))</f>
        <v/>
      </c>
    </row>
    <row r="2867" customFormat="false" ht="15" hidden="false" customHeight="false" outlineLevel="0" collapsed="false">
      <c r="A2867" s="33"/>
      <c r="B2867" s="34"/>
      <c r="C2867" s="33"/>
      <c r="D2867" s="33"/>
      <c r="E2867" s="33"/>
      <c r="F2867" s="33"/>
      <c r="G2867" s="35"/>
      <c r="H2867" s="35"/>
      <c r="I2867" s="29" t="str">
        <f aca="false">IF(G2867="","",G2867-H2867)</f>
        <v/>
      </c>
      <c r="J2867" s="36"/>
      <c r="K2867" s="37"/>
      <c r="L2867" s="33"/>
      <c r="M2867" s="29" t="str">
        <f aca="false">IF(G2867="","",I2867*K2867)</f>
        <v/>
      </c>
      <c r="N2867" s="32" t="str">
        <f aca="false">IF(G2867="","",IF(F2867="","Diğer",F2867))</f>
        <v/>
      </c>
    </row>
    <row r="2868" customFormat="false" ht="15" hidden="false" customHeight="false" outlineLevel="0" collapsed="false">
      <c r="A2868" s="33"/>
      <c r="B2868" s="34"/>
      <c r="C2868" s="33"/>
      <c r="D2868" s="33"/>
      <c r="E2868" s="33"/>
      <c r="F2868" s="33"/>
      <c r="G2868" s="35"/>
      <c r="H2868" s="35"/>
      <c r="I2868" s="29" t="str">
        <f aca="false">IF(G2868="","",G2868-H2868)</f>
        <v/>
      </c>
      <c r="J2868" s="36"/>
      <c r="K2868" s="37"/>
      <c r="L2868" s="33"/>
      <c r="M2868" s="29" t="str">
        <f aca="false">IF(G2868="","",I2868*K2868)</f>
        <v/>
      </c>
      <c r="N2868" s="32" t="str">
        <f aca="false">IF(G2868="","",IF(F2868="","Diğer",F2868))</f>
        <v/>
      </c>
    </row>
    <row r="2869" customFormat="false" ht="15" hidden="false" customHeight="false" outlineLevel="0" collapsed="false">
      <c r="A2869" s="33"/>
      <c r="B2869" s="34"/>
      <c r="C2869" s="33"/>
      <c r="D2869" s="33"/>
      <c r="E2869" s="33"/>
      <c r="F2869" s="33"/>
      <c r="G2869" s="35"/>
      <c r="H2869" s="35"/>
      <c r="I2869" s="29" t="str">
        <f aca="false">IF(G2869="","",G2869-H2869)</f>
        <v/>
      </c>
      <c r="J2869" s="36"/>
      <c r="K2869" s="37"/>
      <c r="L2869" s="33"/>
      <c r="M2869" s="29" t="str">
        <f aca="false">IF(G2869="","",I2869*K2869)</f>
        <v/>
      </c>
      <c r="N2869" s="32" t="str">
        <f aca="false">IF(G2869="","",IF(F2869="","Diğer",F2869))</f>
        <v/>
      </c>
    </row>
    <row r="2870" customFormat="false" ht="15" hidden="false" customHeight="false" outlineLevel="0" collapsed="false">
      <c r="A2870" s="33"/>
      <c r="B2870" s="34"/>
      <c r="C2870" s="33"/>
      <c r="D2870" s="33"/>
      <c r="E2870" s="33"/>
      <c r="F2870" s="33"/>
      <c r="G2870" s="35"/>
      <c r="H2870" s="35"/>
      <c r="I2870" s="29" t="str">
        <f aca="false">IF(G2870="","",G2870-H2870)</f>
        <v/>
      </c>
      <c r="J2870" s="36"/>
      <c r="K2870" s="37"/>
      <c r="L2870" s="33"/>
      <c r="M2870" s="29" t="str">
        <f aca="false">IF(G2870="","",I2870*K2870)</f>
        <v/>
      </c>
      <c r="N2870" s="32" t="str">
        <f aca="false">IF(G2870="","",IF(F2870="","Diğer",F2870))</f>
        <v/>
      </c>
    </row>
    <row r="2871" customFormat="false" ht="15" hidden="false" customHeight="false" outlineLevel="0" collapsed="false">
      <c r="A2871" s="33"/>
      <c r="B2871" s="34"/>
      <c r="C2871" s="33"/>
      <c r="D2871" s="33"/>
      <c r="E2871" s="33"/>
      <c r="F2871" s="33"/>
      <c r="G2871" s="35"/>
      <c r="H2871" s="35"/>
      <c r="I2871" s="29" t="str">
        <f aca="false">IF(G2871="","",G2871-H2871)</f>
        <v/>
      </c>
      <c r="J2871" s="36"/>
      <c r="K2871" s="37"/>
      <c r="L2871" s="33"/>
      <c r="M2871" s="29" t="str">
        <f aca="false">IF(G2871="","",I2871*K2871)</f>
        <v/>
      </c>
      <c r="N2871" s="32" t="str">
        <f aca="false">IF(G2871="","",IF(F2871="","Diğer",F2871))</f>
        <v/>
      </c>
    </row>
    <row r="2872" customFormat="false" ht="15" hidden="false" customHeight="false" outlineLevel="0" collapsed="false">
      <c r="A2872" s="33"/>
      <c r="B2872" s="34"/>
      <c r="C2872" s="33"/>
      <c r="D2872" s="33"/>
      <c r="E2872" s="33"/>
      <c r="F2872" s="33"/>
      <c r="G2872" s="35"/>
      <c r="H2872" s="35"/>
      <c r="I2872" s="29" t="str">
        <f aca="false">IF(G2872="","",G2872-H2872)</f>
        <v/>
      </c>
      <c r="J2872" s="36"/>
      <c r="K2872" s="37"/>
      <c r="L2872" s="33"/>
      <c r="M2872" s="29" t="str">
        <f aca="false">IF(G2872="","",I2872*K2872)</f>
        <v/>
      </c>
      <c r="N2872" s="32" t="str">
        <f aca="false">IF(G2872="","",IF(F2872="","Diğer",F2872))</f>
        <v/>
      </c>
    </row>
    <row r="2873" customFormat="false" ht="15" hidden="false" customHeight="false" outlineLevel="0" collapsed="false">
      <c r="A2873" s="33"/>
      <c r="B2873" s="34"/>
      <c r="C2873" s="33"/>
      <c r="D2873" s="33"/>
      <c r="E2873" s="33"/>
      <c r="F2873" s="33"/>
      <c r="G2873" s="35"/>
      <c r="H2873" s="35"/>
      <c r="I2873" s="29" t="str">
        <f aca="false">IF(G2873="","",G2873-H2873)</f>
        <v/>
      </c>
      <c r="J2873" s="36"/>
      <c r="K2873" s="37"/>
      <c r="L2873" s="33"/>
      <c r="M2873" s="29" t="str">
        <f aca="false">IF(G2873="","",I2873*K2873)</f>
        <v/>
      </c>
      <c r="N2873" s="32" t="str">
        <f aca="false">IF(G2873="","",IF(F2873="","Diğer",F2873))</f>
        <v/>
      </c>
    </row>
    <row r="2874" customFormat="false" ht="15" hidden="false" customHeight="false" outlineLevel="0" collapsed="false">
      <c r="A2874" s="33"/>
      <c r="B2874" s="34"/>
      <c r="C2874" s="33"/>
      <c r="D2874" s="33"/>
      <c r="E2874" s="33"/>
      <c r="F2874" s="33"/>
      <c r="G2874" s="35"/>
      <c r="H2874" s="35"/>
      <c r="I2874" s="29" t="str">
        <f aca="false">IF(G2874="","",G2874-H2874)</f>
        <v/>
      </c>
      <c r="J2874" s="36"/>
      <c r="K2874" s="37"/>
      <c r="L2874" s="33"/>
      <c r="M2874" s="29" t="str">
        <f aca="false">IF(G2874="","",I2874*K2874)</f>
        <v/>
      </c>
      <c r="N2874" s="32" t="str">
        <f aca="false">IF(G2874="","",IF(F2874="","Diğer",F2874))</f>
        <v/>
      </c>
    </row>
    <row r="2875" customFormat="false" ht="15" hidden="false" customHeight="false" outlineLevel="0" collapsed="false">
      <c r="A2875" s="33"/>
      <c r="B2875" s="34"/>
      <c r="C2875" s="33"/>
      <c r="D2875" s="33"/>
      <c r="E2875" s="33"/>
      <c r="F2875" s="33"/>
      <c r="G2875" s="35"/>
      <c r="H2875" s="35"/>
      <c r="I2875" s="29" t="str">
        <f aca="false">IF(G2875="","",G2875-H2875)</f>
        <v/>
      </c>
      <c r="J2875" s="36"/>
      <c r="K2875" s="37"/>
      <c r="L2875" s="33"/>
      <c r="M2875" s="29" t="str">
        <f aca="false">IF(G2875="","",I2875*K2875)</f>
        <v/>
      </c>
      <c r="N2875" s="32" t="str">
        <f aca="false">IF(G2875="","",IF(F2875="","Diğer",F2875))</f>
        <v/>
      </c>
    </row>
    <row r="2876" customFormat="false" ht="15" hidden="false" customHeight="false" outlineLevel="0" collapsed="false">
      <c r="A2876" s="33"/>
      <c r="B2876" s="34"/>
      <c r="C2876" s="33"/>
      <c r="D2876" s="33"/>
      <c r="E2876" s="33"/>
      <c r="F2876" s="33"/>
      <c r="G2876" s="35"/>
      <c r="H2876" s="35"/>
      <c r="I2876" s="29" t="str">
        <f aca="false">IF(G2876="","",G2876-H2876)</f>
        <v/>
      </c>
      <c r="J2876" s="36"/>
      <c r="K2876" s="37"/>
      <c r="L2876" s="33"/>
      <c r="M2876" s="29" t="str">
        <f aca="false">IF(G2876="","",I2876*K2876)</f>
        <v/>
      </c>
      <c r="N2876" s="32" t="str">
        <f aca="false">IF(G2876="","",IF(F2876="","Diğer",F2876))</f>
        <v/>
      </c>
    </row>
    <row r="2877" customFormat="false" ht="15" hidden="false" customHeight="false" outlineLevel="0" collapsed="false">
      <c r="A2877" s="33"/>
      <c r="B2877" s="34"/>
      <c r="C2877" s="33"/>
      <c r="D2877" s="33"/>
      <c r="E2877" s="33"/>
      <c r="F2877" s="33"/>
      <c r="G2877" s="35"/>
      <c r="H2877" s="35"/>
      <c r="I2877" s="29" t="str">
        <f aca="false">IF(G2877="","",G2877-H2877)</f>
        <v/>
      </c>
      <c r="J2877" s="36"/>
      <c r="K2877" s="37"/>
      <c r="L2877" s="33"/>
      <c r="M2877" s="29" t="str">
        <f aca="false">IF(G2877="","",I2877*K2877)</f>
        <v/>
      </c>
      <c r="N2877" s="32" t="str">
        <f aca="false">IF(G2877="","",IF(F2877="","Diğer",F2877))</f>
        <v/>
      </c>
    </row>
    <row r="2878" customFormat="false" ht="15" hidden="false" customHeight="false" outlineLevel="0" collapsed="false">
      <c r="A2878" s="33"/>
      <c r="B2878" s="34"/>
      <c r="C2878" s="33"/>
      <c r="D2878" s="33"/>
      <c r="E2878" s="33"/>
      <c r="F2878" s="33"/>
      <c r="G2878" s="35"/>
      <c r="H2878" s="35"/>
      <c r="I2878" s="29" t="str">
        <f aca="false">IF(G2878="","",G2878-H2878)</f>
        <v/>
      </c>
      <c r="J2878" s="36"/>
      <c r="K2878" s="37"/>
      <c r="L2878" s="33"/>
      <c r="M2878" s="29" t="str">
        <f aca="false">IF(G2878="","",I2878*K2878)</f>
        <v/>
      </c>
      <c r="N2878" s="32" t="str">
        <f aca="false">IF(G2878="","",IF(F2878="","Diğer",F2878))</f>
        <v/>
      </c>
    </row>
    <row r="2879" customFormat="false" ht="15" hidden="false" customHeight="false" outlineLevel="0" collapsed="false">
      <c r="A2879" s="33"/>
      <c r="B2879" s="34"/>
      <c r="C2879" s="33"/>
      <c r="D2879" s="33"/>
      <c r="E2879" s="33"/>
      <c r="F2879" s="33"/>
      <c r="G2879" s="35"/>
      <c r="H2879" s="35"/>
      <c r="I2879" s="29" t="str">
        <f aca="false">IF(G2879="","",G2879-H2879)</f>
        <v/>
      </c>
      <c r="J2879" s="36"/>
      <c r="K2879" s="37"/>
      <c r="L2879" s="33"/>
      <c r="M2879" s="29" t="str">
        <f aca="false">IF(G2879="","",I2879*K2879)</f>
        <v/>
      </c>
      <c r="N2879" s="32" t="str">
        <f aca="false">IF(G2879="","",IF(F2879="","Diğer",F2879))</f>
        <v/>
      </c>
    </row>
    <row r="2880" customFormat="false" ht="15" hidden="false" customHeight="false" outlineLevel="0" collapsed="false">
      <c r="A2880" s="33"/>
      <c r="B2880" s="34"/>
      <c r="C2880" s="33"/>
      <c r="D2880" s="33"/>
      <c r="E2880" s="33"/>
      <c r="F2880" s="33"/>
      <c r="G2880" s="35"/>
      <c r="H2880" s="35"/>
      <c r="I2880" s="29" t="str">
        <f aca="false">IF(G2880="","",G2880-H2880)</f>
        <v/>
      </c>
      <c r="J2880" s="36"/>
      <c r="K2880" s="37"/>
      <c r="L2880" s="33"/>
      <c r="M2880" s="29" t="str">
        <f aca="false">IF(G2880="","",I2880*K2880)</f>
        <v/>
      </c>
      <c r="N2880" s="32" t="str">
        <f aca="false">IF(G2880="","",IF(F2880="","Diğer",F2880))</f>
        <v/>
      </c>
    </row>
    <row r="2881" customFormat="false" ht="15" hidden="false" customHeight="false" outlineLevel="0" collapsed="false">
      <c r="A2881" s="33"/>
      <c r="B2881" s="34"/>
      <c r="C2881" s="33"/>
      <c r="D2881" s="33"/>
      <c r="E2881" s="33"/>
      <c r="F2881" s="33"/>
      <c r="G2881" s="35"/>
      <c r="H2881" s="35"/>
      <c r="I2881" s="29" t="str">
        <f aca="false">IF(G2881="","",G2881-H2881)</f>
        <v/>
      </c>
      <c r="J2881" s="36"/>
      <c r="K2881" s="37"/>
      <c r="L2881" s="33"/>
      <c r="M2881" s="29" t="str">
        <f aca="false">IF(G2881="","",I2881*K2881)</f>
        <v/>
      </c>
      <c r="N2881" s="32" t="str">
        <f aca="false">IF(G2881="","",IF(F2881="","Diğer",F2881))</f>
        <v/>
      </c>
    </row>
    <row r="2882" customFormat="false" ht="15" hidden="false" customHeight="false" outlineLevel="0" collapsed="false">
      <c r="A2882" s="33"/>
      <c r="B2882" s="34"/>
      <c r="C2882" s="33"/>
      <c r="D2882" s="33"/>
      <c r="E2882" s="33"/>
      <c r="F2882" s="33"/>
      <c r="G2882" s="35"/>
      <c r="H2882" s="35"/>
      <c r="I2882" s="29" t="str">
        <f aca="false">IF(G2882="","",G2882-H2882)</f>
        <v/>
      </c>
      <c r="J2882" s="36"/>
      <c r="K2882" s="37"/>
      <c r="L2882" s="33"/>
      <c r="M2882" s="29" t="str">
        <f aca="false">IF(G2882="","",I2882*K2882)</f>
        <v/>
      </c>
      <c r="N2882" s="32" t="str">
        <f aca="false">IF(G2882="","",IF(F2882="","Diğer",F2882))</f>
        <v/>
      </c>
    </row>
    <row r="2883" customFormat="false" ht="15" hidden="false" customHeight="false" outlineLevel="0" collapsed="false">
      <c r="A2883" s="33"/>
      <c r="B2883" s="34"/>
      <c r="C2883" s="33"/>
      <c r="D2883" s="33"/>
      <c r="E2883" s="33"/>
      <c r="F2883" s="33"/>
      <c r="G2883" s="35"/>
      <c r="H2883" s="35"/>
      <c r="I2883" s="29" t="str">
        <f aca="false">IF(G2883="","",G2883-H2883)</f>
        <v/>
      </c>
      <c r="J2883" s="36"/>
      <c r="K2883" s="37"/>
      <c r="L2883" s="33"/>
      <c r="M2883" s="29" t="str">
        <f aca="false">IF(G2883="","",I2883*K2883)</f>
        <v/>
      </c>
      <c r="N2883" s="32" t="str">
        <f aca="false">IF(G2883="","",IF(F2883="","Diğer",F2883))</f>
        <v/>
      </c>
    </row>
    <row r="2884" customFormat="false" ht="15" hidden="false" customHeight="false" outlineLevel="0" collapsed="false">
      <c r="A2884" s="33"/>
      <c r="B2884" s="34"/>
      <c r="C2884" s="33"/>
      <c r="D2884" s="33"/>
      <c r="E2884" s="33"/>
      <c r="F2884" s="33"/>
      <c r="G2884" s="35"/>
      <c r="H2884" s="35"/>
      <c r="I2884" s="29" t="str">
        <f aca="false">IF(G2884="","",G2884-H2884)</f>
        <v/>
      </c>
      <c r="J2884" s="36"/>
      <c r="K2884" s="37"/>
      <c r="L2884" s="33"/>
      <c r="M2884" s="29" t="str">
        <f aca="false">IF(G2884="","",I2884*K2884)</f>
        <v/>
      </c>
      <c r="N2884" s="32" t="str">
        <f aca="false">IF(G2884="","",IF(F2884="","Diğer",F2884))</f>
        <v/>
      </c>
    </row>
    <row r="2885" customFormat="false" ht="15" hidden="false" customHeight="false" outlineLevel="0" collapsed="false">
      <c r="A2885" s="33"/>
      <c r="B2885" s="34"/>
      <c r="C2885" s="33"/>
      <c r="D2885" s="33"/>
      <c r="E2885" s="33"/>
      <c r="F2885" s="33"/>
      <c r="G2885" s="35"/>
      <c r="H2885" s="35"/>
      <c r="I2885" s="29" t="str">
        <f aca="false">IF(G2885="","",G2885-H2885)</f>
        <v/>
      </c>
      <c r="J2885" s="36"/>
      <c r="K2885" s="37"/>
      <c r="L2885" s="33"/>
      <c r="M2885" s="29" t="str">
        <f aca="false">IF(G2885="","",I2885*K2885)</f>
        <v/>
      </c>
      <c r="N2885" s="32" t="str">
        <f aca="false">IF(G2885="","",IF(F2885="","Diğer",F2885))</f>
        <v/>
      </c>
    </row>
    <row r="2886" customFormat="false" ht="15" hidden="false" customHeight="false" outlineLevel="0" collapsed="false">
      <c r="A2886" s="33"/>
      <c r="B2886" s="34"/>
      <c r="C2886" s="33"/>
      <c r="D2886" s="33"/>
      <c r="E2886" s="33"/>
      <c r="F2886" s="33"/>
      <c r="G2886" s="35"/>
      <c r="H2886" s="35"/>
      <c r="I2886" s="29" t="str">
        <f aca="false">IF(G2886="","",G2886-H2886)</f>
        <v/>
      </c>
      <c r="J2886" s="36"/>
      <c r="K2886" s="37"/>
      <c r="L2886" s="33"/>
      <c r="M2886" s="29" t="str">
        <f aca="false">IF(G2886="","",I2886*K2886)</f>
        <v/>
      </c>
      <c r="N2886" s="32" t="str">
        <f aca="false">IF(G2886="","",IF(F2886="","Diğer",F2886))</f>
        <v/>
      </c>
    </row>
    <row r="2887" customFormat="false" ht="15" hidden="false" customHeight="false" outlineLevel="0" collapsed="false">
      <c r="A2887" s="33"/>
      <c r="B2887" s="34"/>
      <c r="C2887" s="33"/>
      <c r="D2887" s="33"/>
      <c r="E2887" s="33"/>
      <c r="F2887" s="33"/>
      <c r="G2887" s="35"/>
      <c r="H2887" s="35"/>
      <c r="I2887" s="29" t="str">
        <f aca="false">IF(G2887="","",G2887-H2887)</f>
        <v/>
      </c>
      <c r="J2887" s="36"/>
      <c r="K2887" s="37"/>
      <c r="L2887" s="33"/>
      <c r="M2887" s="29" t="str">
        <f aca="false">IF(G2887="","",I2887*K2887)</f>
        <v/>
      </c>
      <c r="N2887" s="32" t="str">
        <f aca="false">IF(G2887="","",IF(F2887="","Diğer",F2887))</f>
        <v/>
      </c>
    </row>
    <row r="2888" customFormat="false" ht="15" hidden="false" customHeight="false" outlineLevel="0" collapsed="false">
      <c r="A2888" s="33"/>
      <c r="B2888" s="34"/>
      <c r="C2888" s="33"/>
      <c r="D2888" s="33"/>
      <c r="E2888" s="33"/>
      <c r="F2888" s="33"/>
      <c r="G2888" s="35"/>
      <c r="H2888" s="35"/>
      <c r="I2888" s="29" t="str">
        <f aca="false">IF(G2888="","",G2888-H2888)</f>
        <v/>
      </c>
      <c r="J2888" s="36"/>
      <c r="K2888" s="37"/>
      <c r="L2888" s="33"/>
      <c r="M2888" s="29" t="str">
        <f aca="false">IF(G2888="","",I2888*K2888)</f>
        <v/>
      </c>
      <c r="N2888" s="32" t="str">
        <f aca="false">IF(G2888="","",IF(F2888="","Diğer",F2888))</f>
        <v/>
      </c>
    </row>
    <row r="2889" customFormat="false" ht="15" hidden="false" customHeight="false" outlineLevel="0" collapsed="false">
      <c r="A2889" s="33"/>
      <c r="B2889" s="34"/>
      <c r="C2889" s="33"/>
      <c r="D2889" s="33"/>
      <c r="E2889" s="33"/>
      <c r="F2889" s="33"/>
      <c r="G2889" s="35"/>
      <c r="H2889" s="35"/>
      <c r="I2889" s="29" t="str">
        <f aca="false">IF(G2889="","",G2889-H2889)</f>
        <v/>
      </c>
      <c r="J2889" s="36"/>
      <c r="K2889" s="37"/>
      <c r="L2889" s="33"/>
      <c r="M2889" s="29" t="str">
        <f aca="false">IF(G2889="","",I2889*K2889)</f>
        <v/>
      </c>
      <c r="N2889" s="32" t="str">
        <f aca="false">IF(G2889="","",IF(F2889="","Diğer",F2889))</f>
        <v/>
      </c>
    </row>
    <row r="2890" customFormat="false" ht="15" hidden="false" customHeight="false" outlineLevel="0" collapsed="false">
      <c r="A2890" s="33"/>
      <c r="B2890" s="34"/>
      <c r="C2890" s="33"/>
      <c r="D2890" s="33"/>
      <c r="E2890" s="33"/>
      <c r="F2890" s="33"/>
      <c r="G2890" s="35"/>
      <c r="H2890" s="35"/>
      <c r="I2890" s="29" t="str">
        <f aca="false">IF(G2890="","",G2890-H2890)</f>
        <v/>
      </c>
      <c r="J2890" s="36"/>
      <c r="K2890" s="37"/>
      <c r="L2890" s="33"/>
      <c r="M2890" s="29" t="str">
        <f aca="false">IF(G2890="","",I2890*K2890)</f>
        <v/>
      </c>
      <c r="N2890" s="32" t="str">
        <f aca="false">IF(G2890="","",IF(F2890="","Diğer",F2890))</f>
        <v/>
      </c>
    </row>
    <row r="2891" customFormat="false" ht="15" hidden="false" customHeight="false" outlineLevel="0" collapsed="false">
      <c r="A2891" s="33"/>
      <c r="B2891" s="34"/>
      <c r="C2891" s="33"/>
      <c r="D2891" s="33"/>
      <c r="E2891" s="33"/>
      <c r="F2891" s="33"/>
      <c r="G2891" s="35"/>
      <c r="H2891" s="35"/>
      <c r="I2891" s="29" t="str">
        <f aca="false">IF(G2891="","",G2891-H2891)</f>
        <v/>
      </c>
      <c r="J2891" s="36"/>
      <c r="K2891" s="37"/>
      <c r="L2891" s="33"/>
      <c r="M2891" s="29" t="str">
        <f aca="false">IF(G2891="","",I2891*K2891)</f>
        <v/>
      </c>
      <c r="N2891" s="32" t="str">
        <f aca="false">IF(G2891="","",IF(F2891="","Diğer",F2891))</f>
        <v/>
      </c>
    </row>
    <row r="2892" customFormat="false" ht="15" hidden="false" customHeight="false" outlineLevel="0" collapsed="false">
      <c r="A2892" s="33"/>
      <c r="B2892" s="34"/>
      <c r="C2892" s="33"/>
      <c r="D2892" s="33"/>
      <c r="E2892" s="33"/>
      <c r="F2892" s="33"/>
      <c r="G2892" s="35"/>
      <c r="H2892" s="35"/>
      <c r="I2892" s="29" t="str">
        <f aca="false">IF(G2892="","",G2892-H2892)</f>
        <v/>
      </c>
      <c r="J2892" s="36"/>
      <c r="K2892" s="37"/>
      <c r="L2892" s="33"/>
      <c r="M2892" s="29" t="str">
        <f aca="false">IF(G2892="","",I2892*K2892)</f>
        <v/>
      </c>
      <c r="N2892" s="32" t="str">
        <f aca="false">IF(G2892="","",IF(F2892="","Diğer",F2892))</f>
        <v/>
      </c>
    </row>
    <row r="2893" customFormat="false" ht="15" hidden="false" customHeight="false" outlineLevel="0" collapsed="false">
      <c r="A2893" s="33"/>
      <c r="B2893" s="34"/>
      <c r="C2893" s="33"/>
      <c r="D2893" s="33"/>
      <c r="E2893" s="33"/>
      <c r="F2893" s="33"/>
      <c r="G2893" s="35"/>
      <c r="H2893" s="35"/>
      <c r="I2893" s="29" t="str">
        <f aca="false">IF(G2893="","",G2893-H2893)</f>
        <v/>
      </c>
      <c r="J2893" s="36"/>
      <c r="K2893" s="37"/>
      <c r="L2893" s="33"/>
      <c r="M2893" s="29" t="str">
        <f aca="false">IF(G2893="","",I2893*K2893)</f>
        <v/>
      </c>
      <c r="N2893" s="32" t="str">
        <f aca="false">IF(G2893="","",IF(F2893="","Diğer",F2893))</f>
        <v/>
      </c>
    </row>
    <row r="2894" customFormat="false" ht="15" hidden="false" customHeight="false" outlineLevel="0" collapsed="false">
      <c r="A2894" s="33"/>
      <c r="B2894" s="34"/>
      <c r="C2894" s="33"/>
      <c r="D2894" s="33"/>
      <c r="E2894" s="33"/>
      <c r="F2894" s="33"/>
      <c r="G2894" s="35"/>
      <c r="H2894" s="35"/>
      <c r="I2894" s="29" t="str">
        <f aca="false">IF(G2894="","",G2894-H2894)</f>
        <v/>
      </c>
      <c r="J2894" s="36"/>
      <c r="K2894" s="37"/>
      <c r="L2894" s="33"/>
      <c r="M2894" s="29" t="str">
        <f aca="false">IF(G2894="","",I2894*K2894)</f>
        <v/>
      </c>
      <c r="N2894" s="32" t="str">
        <f aca="false">IF(G2894="","",IF(F2894="","Diğer",F2894))</f>
        <v/>
      </c>
    </row>
    <row r="2895" customFormat="false" ht="15" hidden="false" customHeight="false" outlineLevel="0" collapsed="false">
      <c r="A2895" s="33"/>
      <c r="B2895" s="34"/>
      <c r="C2895" s="33"/>
      <c r="D2895" s="33"/>
      <c r="E2895" s="33"/>
      <c r="F2895" s="33"/>
      <c r="G2895" s="35"/>
      <c r="H2895" s="35"/>
      <c r="I2895" s="29" t="str">
        <f aca="false">IF(G2895="","",G2895-H2895)</f>
        <v/>
      </c>
      <c r="J2895" s="36"/>
      <c r="K2895" s="37"/>
      <c r="L2895" s="33"/>
      <c r="M2895" s="29" t="str">
        <f aca="false">IF(G2895="","",I2895*K2895)</f>
        <v/>
      </c>
      <c r="N2895" s="32" t="str">
        <f aca="false">IF(G2895="","",IF(F2895="","Diğer",F2895))</f>
        <v/>
      </c>
    </row>
    <row r="2896" customFormat="false" ht="15" hidden="false" customHeight="false" outlineLevel="0" collapsed="false">
      <c r="A2896" s="33"/>
      <c r="B2896" s="34"/>
      <c r="C2896" s="33"/>
      <c r="D2896" s="33"/>
      <c r="E2896" s="33"/>
      <c r="F2896" s="33"/>
      <c r="G2896" s="35"/>
      <c r="H2896" s="35"/>
      <c r="I2896" s="29" t="str">
        <f aca="false">IF(G2896="","",G2896-H2896)</f>
        <v/>
      </c>
      <c r="J2896" s="36"/>
      <c r="K2896" s="37"/>
      <c r="L2896" s="33"/>
      <c r="M2896" s="29" t="str">
        <f aca="false">IF(G2896="","",I2896*K2896)</f>
        <v/>
      </c>
      <c r="N2896" s="32" t="str">
        <f aca="false">IF(G2896="","",IF(F2896="","Diğer",F2896))</f>
        <v/>
      </c>
    </row>
    <row r="2897" customFormat="false" ht="15" hidden="false" customHeight="false" outlineLevel="0" collapsed="false">
      <c r="A2897" s="33"/>
      <c r="B2897" s="34"/>
      <c r="C2897" s="33"/>
      <c r="D2897" s="33"/>
      <c r="E2897" s="33"/>
      <c r="F2897" s="33"/>
      <c r="G2897" s="35"/>
      <c r="H2897" s="35"/>
      <c r="I2897" s="29" t="str">
        <f aca="false">IF(G2897="","",G2897-H2897)</f>
        <v/>
      </c>
      <c r="J2897" s="36"/>
      <c r="K2897" s="37"/>
      <c r="L2897" s="33"/>
      <c r="M2897" s="29" t="str">
        <f aca="false">IF(G2897="","",I2897*K2897)</f>
        <v/>
      </c>
      <c r="N2897" s="32" t="str">
        <f aca="false">IF(G2897="","",IF(F2897="","Diğer",F2897))</f>
        <v/>
      </c>
    </row>
    <row r="2898" customFormat="false" ht="15" hidden="false" customHeight="false" outlineLevel="0" collapsed="false">
      <c r="A2898" s="33"/>
      <c r="B2898" s="34"/>
      <c r="C2898" s="33"/>
      <c r="D2898" s="33"/>
      <c r="E2898" s="33"/>
      <c r="F2898" s="33"/>
      <c r="G2898" s="35"/>
      <c r="H2898" s="35"/>
      <c r="I2898" s="29" t="str">
        <f aca="false">IF(G2898="","",G2898-H2898)</f>
        <v/>
      </c>
      <c r="J2898" s="36"/>
      <c r="K2898" s="37"/>
      <c r="L2898" s="33"/>
      <c r="M2898" s="29" t="str">
        <f aca="false">IF(G2898="","",I2898*K2898)</f>
        <v/>
      </c>
      <c r="N2898" s="32" t="str">
        <f aca="false">IF(G2898="","",IF(F2898="","Diğer",F2898))</f>
        <v/>
      </c>
    </row>
    <row r="2899" customFormat="false" ht="15" hidden="false" customHeight="false" outlineLevel="0" collapsed="false">
      <c r="A2899" s="33"/>
      <c r="B2899" s="34"/>
      <c r="C2899" s="33"/>
      <c r="D2899" s="33"/>
      <c r="E2899" s="33"/>
      <c r="F2899" s="33"/>
      <c r="G2899" s="35"/>
      <c r="H2899" s="35"/>
      <c r="I2899" s="29" t="str">
        <f aca="false">IF(G2899="","",G2899-H2899)</f>
        <v/>
      </c>
      <c r="J2899" s="36"/>
      <c r="K2899" s="37"/>
      <c r="L2899" s="33"/>
      <c r="M2899" s="29" t="str">
        <f aca="false">IF(G2899="","",I2899*K2899)</f>
        <v/>
      </c>
      <c r="N2899" s="32" t="str">
        <f aca="false">IF(G2899="","",IF(F2899="","Diğer",F2899))</f>
        <v/>
      </c>
    </row>
    <row r="2900" customFormat="false" ht="15" hidden="false" customHeight="false" outlineLevel="0" collapsed="false">
      <c r="A2900" s="33"/>
      <c r="B2900" s="34"/>
      <c r="C2900" s="33"/>
      <c r="D2900" s="33"/>
      <c r="E2900" s="33"/>
      <c r="F2900" s="33"/>
      <c r="G2900" s="35"/>
      <c r="H2900" s="35"/>
      <c r="I2900" s="29" t="str">
        <f aca="false">IF(G2900="","",G2900-H2900)</f>
        <v/>
      </c>
      <c r="J2900" s="36"/>
      <c r="K2900" s="37"/>
      <c r="L2900" s="33"/>
      <c r="M2900" s="29" t="str">
        <f aca="false">IF(G2900="","",I2900*K2900)</f>
        <v/>
      </c>
      <c r="N2900" s="32" t="str">
        <f aca="false">IF(G2900="","",IF(F2900="","Diğer",F2900))</f>
        <v/>
      </c>
    </row>
    <row r="2901" customFormat="false" ht="15" hidden="false" customHeight="false" outlineLevel="0" collapsed="false">
      <c r="A2901" s="33"/>
      <c r="B2901" s="34"/>
      <c r="C2901" s="33"/>
      <c r="D2901" s="33"/>
      <c r="E2901" s="33"/>
      <c r="F2901" s="33"/>
      <c r="G2901" s="35"/>
      <c r="H2901" s="35"/>
      <c r="I2901" s="29" t="str">
        <f aca="false">IF(G2901="","",G2901-H2901)</f>
        <v/>
      </c>
      <c r="J2901" s="36"/>
      <c r="K2901" s="37"/>
      <c r="L2901" s="33"/>
      <c r="M2901" s="29" t="str">
        <f aca="false">IF(G2901="","",I2901*K2901)</f>
        <v/>
      </c>
      <c r="N2901" s="32" t="str">
        <f aca="false">IF(G2901="","",IF(F2901="","Diğer",F2901))</f>
        <v/>
      </c>
    </row>
    <row r="2902" customFormat="false" ht="15" hidden="false" customHeight="false" outlineLevel="0" collapsed="false">
      <c r="A2902" s="33"/>
      <c r="B2902" s="34"/>
      <c r="C2902" s="33"/>
      <c r="D2902" s="33"/>
      <c r="E2902" s="33"/>
      <c r="F2902" s="33"/>
      <c r="G2902" s="35"/>
      <c r="H2902" s="35"/>
      <c r="I2902" s="29" t="str">
        <f aca="false">IF(G2902="","",G2902-H2902)</f>
        <v/>
      </c>
      <c r="J2902" s="36"/>
      <c r="K2902" s="37"/>
      <c r="L2902" s="33"/>
      <c r="M2902" s="29" t="str">
        <f aca="false">IF(G2902="","",I2902*K2902)</f>
        <v/>
      </c>
      <c r="N2902" s="32" t="str">
        <f aca="false">IF(G2902="","",IF(F2902="","Diğer",F2902))</f>
        <v/>
      </c>
    </row>
    <row r="2903" customFormat="false" ht="15" hidden="false" customHeight="false" outlineLevel="0" collapsed="false">
      <c r="A2903" s="33"/>
      <c r="B2903" s="34"/>
      <c r="C2903" s="33"/>
      <c r="D2903" s="33"/>
      <c r="E2903" s="33"/>
      <c r="F2903" s="33"/>
      <c r="G2903" s="35"/>
      <c r="H2903" s="35"/>
      <c r="I2903" s="29" t="str">
        <f aca="false">IF(G2903="","",G2903-H2903)</f>
        <v/>
      </c>
      <c r="J2903" s="36"/>
      <c r="K2903" s="37"/>
      <c r="L2903" s="33"/>
      <c r="M2903" s="29" t="str">
        <f aca="false">IF(G2903="","",I2903*K2903)</f>
        <v/>
      </c>
      <c r="N2903" s="32" t="str">
        <f aca="false">IF(G2903="","",IF(F2903="","Diğer",F2903))</f>
        <v/>
      </c>
    </row>
    <row r="2904" customFormat="false" ht="15" hidden="false" customHeight="false" outlineLevel="0" collapsed="false">
      <c r="A2904" s="33"/>
      <c r="B2904" s="34"/>
      <c r="C2904" s="33"/>
      <c r="D2904" s="33"/>
      <c r="E2904" s="33"/>
      <c r="F2904" s="33"/>
      <c r="G2904" s="35"/>
      <c r="H2904" s="35"/>
      <c r="I2904" s="29" t="str">
        <f aca="false">IF(G2904="","",G2904-H2904)</f>
        <v/>
      </c>
      <c r="J2904" s="36"/>
      <c r="K2904" s="37"/>
      <c r="L2904" s="33"/>
      <c r="M2904" s="29" t="str">
        <f aca="false">IF(G2904="","",I2904*K2904)</f>
        <v/>
      </c>
      <c r="N2904" s="32" t="str">
        <f aca="false">IF(G2904="","",IF(F2904="","Diğer",F2904))</f>
        <v/>
      </c>
    </row>
    <row r="2905" customFormat="false" ht="15" hidden="false" customHeight="false" outlineLevel="0" collapsed="false">
      <c r="A2905" s="33"/>
      <c r="B2905" s="34"/>
      <c r="C2905" s="33"/>
      <c r="D2905" s="33"/>
      <c r="E2905" s="33"/>
      <c r="F2905" s="33"/>
      <c r="G2905" s="35"/>
      <c r="H2905" s="35"/>
      <c r="I2905" s="29" t="str">
        <f aca="false">IF(G2905="","",G2905-H2905)</f>
        <v/>
      </c>
      <c r="J2905" s="36"/>
      <c r="K2905" s="37"/>
      <c r="L2905" s="33"/>
      <c r="M2905" s="29" t="str">
        <f aca="false">IF(G2905="","",I2905*K2905)</f>
        <v/>
      </c>
      <c r="N2905" s="32" t="str">
        <f aca="false">IF(G2905="","",IF(F2905="","Diğer",F2905))</f>
        <v/>
      </c>
    </row>
    <row r="2906" customFormat="false" ht="15" hidden="false" customHeight="false" outlineLevel="0" collapsed="false">
      <c r="A2906" s="33"/>
      <c r="B2906" s="34"/>
      <c r="C2906" s="33"/>
      <c r="D2906" s="33"/>
      <c r="E2906" s="33"/>
      <c r="F2906" s="33"/>
      <c r="G2906" s="35"/>
      <c r="H2906" s="35"/>
      <c r="I2906" s="29" t="str">
        <f aca="false">IF(G2906="","",G2906-H2906)</f>
        <v/>
      </c>
      <c r="J2906" s="36"/>
      <c r="K2906" s="37"/>
      <c r="L2906" s="33"/>
      <c r="M2906" s="29" t="str">
        <f aca="false">IF(G2906="","",I2906*K2906)</f>
        <v/>
      </c>
      <c r="N2906" s="32" t="str">
        <f aca="false">IF(G2906="","",IF(F2906="","Diğer",F2906))</f>
        <v/>
      </c>
    </row>
    <row r="2907" customFormat="false" ht="15" hidden="false" customHeight="false" outlineLevel="0" collapsed="false">
      <c r="A2907" s="33"/>
      <c r="B2907" s="34"/>
      <c r="C2907" s="33"/>
      <c r="D2907" s="33"/>
      <c r="E2907" s="33"/>
      <c r="F2907" s="33"/>
      <c r="G2907" s="35"/>
      <c r="H2907" s="35"/>
      <c r="I2907" s="29" t="str">
        <f aca="false">IF(G2907="","",G2907-H2907)</f>
        <v/>
      </c>
      <c r="J2907" s="36"/>
      <c r="K2907" s="37"/>
      <c r="L2907" s="33"/>
      <c r="M2907" s="29" t="str">
        <f aca="false">IF(G2907="","",I2907*K2907)</f>
        <v/>
      </c>
      <c r="N2907" s="32" t="str">
        <f aca="false">IF(G2907="","",IF(F2907="","Diğer",F2907))</f>
        <v/>
      </c>
    </row>
    <row r="2908" customFormat="false" ht="15" hidden="false" customHeight="false" outlineLevel="0" collapsed="false">
      <c r="A2908" s="33"/>
      <c r="B2908" s="34"/>
      <c r="C2908" s="33"/>
      <c r="D2908" s="33"/>
      <c r="E2908" s="33"/>
      <c r="F2908" s="33"/>
      <c r="G2908" s="35"/>
      <c r="H2908" s="35"/>
      <c r="I2908" s="29" t="str">
        <f aca="false">IF(G2908="","",G2908-H2908)</f>
        <v/>
      </c>
      <c r="J2908" s="36"/>
      <c r="K2908" s="37"/>
      <c r="L2908" s="33"/>
      <c r="M2908" s="29" t="str">
        <f aca="false">IF(G2908="","",I2908*K2908)</f>
        <v/>
      </c>
      <c r="N2908" s="32" t="str">
        <f aca="false">IF(G2908="","",IF(F2908="","Diğer",F2908))</f>
        <v/>
      </c>
    </row>
    <row r="2909" customFormat="false" ht="15" hidden="false" customHeight="false" outlineLevel="0" collapsed="false">
      <c r="A2909" s="33"/>
      <c r="B2909" s="34"/>
      <c r="C2909" s="33"/>
      <c r="D2909" s="33"/>
      <c r="E2909" s="33"/>
      <c r="F2909" s="33"/>
      <c r="G2909" s="35"/>
      <c r="H2909" s="35"/>
      <c r="I2909" s="29" t="str">
        <f aca="false">IF(G2909="","",G2909-H2909)</f>
        <v/>
      </c>
      <c r="J2909" s="36"/>
      <c r="K2909" s="37"/>
      <c r="L2909" s="33"/>
      <c r="M2909" s="29" t="str">
        <f aca="false">IF(G2909="","",I2909*K2909)</f>
        <v/>
      </c>
      <c r="N2909" s="32" t="str">
        <f aca="false">IF(G2909="","",IF(F2909="","Diğer",F2909))</f>
        <v/>
      </c>
    </row>
    <row r="2910" customFormat="false" ht="15" hidden="false" customHeight="false" outlineLevel="0" collapsed="false">
      <c r="A2910" s="33"/>
      <c r="B2910" s="34"/>
      <c r="C2910" s="33"/>
      <c r="D2910" s="33"/>
      <c r="E2910" s="33"/>
      <c r="F2910" s="33"/>
      <c r="G2910" s="35"/>
      <c r="H2910" s="35"/>
      <c r="I2910" s="29" t="str">
        <f aca="false">IF(G2910="","",G2910-H2910)</f>
        <v/>
      </c>
      <c r="J2910" s="36"/>
      <c r="K2910" s="37"/>
      <c r="L2910" s="33"/>
      <c r="M2910" s="29" t="str">
        <f aca="false">IF(G2910="","",I2910*K2910)</f>
        <v/>
      </c>
      <c r="N2910" s="32" t="str">
        <f aca="false">IF(G2910="","",IF(F2910="","Diğer",F2910))</f>
        <v/>
      </c>
    </row>
    <row r="2911" customFormat="false" ht="15" hidden="false" customHeight="false" outlineLevel="0" collapsed="false">
      <c r="A2911" s="33"/>
      <c r="B2911" s="34"/>
      <c r="C2911" s="33"/>
      <c r="D2911" s="33"/>
      <c r="E2911" s="33"/>
      <c r="F2911" s="33"/>
      <c r="G2911" s="35"/>
      <c r="H2911" s="35"/>
      <c r="I2911" s="29" t="str">
        <f aca="false">IF(G2911="","",G2911-H2911)</f>
        <v/>
      </c>
      <c r="J2911" s="36"/>
      <c r="K2911" s="37"/>
      <c r="L2911" s="33"/>
      <c r="M2911" s="29" t="str">
        <f aca="false">IF(G2911="","",I2911*K2911)</f>
        <v/>
      </c>
      <c r="N2911" s="32" t="str">
        <f aca="false">IF(G2911="","",IF(F2911="","Diğer",F2911))</f>
        <v/>
      </c>
    </row>
    <row r="2912" customFormat="false" ht="15" hidden="false" customHeight="false" outlineLevel="0" collapsed="false">
      <c r="A2912" s="33"/>
      <c r="B2912" s="34"/>
      <c r="C2912" s="33"/>
      <c r="D2912" s="33"/>
      <c r="E2912" s="33"/>
      <c r="F2912" s="33"/>
      <c r="G2912" s="35"/>
      <c r="H2912" s="35"/>
      <c r="I2912" s="29" t="str">
        <f aca="false">IF(G2912="","",G2912-H2912)</f>
        <v/>
      </c>
      <c r="J2912" s="36"/>
      <c r="K2912" s="37"/>
      <c r="L2912" s="33"/>
      <c r="M2912" s="29" t="str">
        <f aca="false">IF(G2912="","",I2912*K2912)</f>
        <v/>
      </c>
      <c r="N2912" s="32" t="str">
        <f aca="false">IF(G2912="","",IF(F2912="","Diğer",F2912))</f>
        <v/>
      </c>
    </row>
    <row r="2913" customFormat="false" ht="15" hidden="false" customHeight="false" outlineLevel="0" collapsed="false">
      <c r="A2913" s="33"/>
      <c r="B2913" s="34"/>
      <c r="C2913" s="33"/>
      <c r="D2913" s="33"/>
      <c r="E2913" s="33"/>
      <c r="F2913" s="33"/>
      <c r="G2913" s="35"/>
      <c r="H2913" s="35"/>
      <c r="I2913" s="29" t="str">
        <f aca="false">IF(G2913="","",G2913-H2913)</f>
        <v/>
      </c>
      <c r="J2913" s="36"/>
      <c r="K2913" s="37"/>
      <c r="L2913" s="33"/>
      <c r="M2913" s="29" t="str">
        <f aca="false">IF(G2913="","",I2913*K2913)</f>
        <v/>
      </c>
      <c r="N2913" s="32" t="str">
        <f aca="false">IF(G2913="","",IF(F2913="","Diğer",F2913))</f>
        <v/>
      </c>
    </row>
    <row r="2914" customFormat="false" ht="15" hidden="false" customHeight="false" outlineLevel="0" collapsed="false">
      <c r="A2914" s="33"/>
      <c r="B2914" s="34"/>
      <c r="C2914" s="33"/>
      <c r="D2914" s="33"/>
      <c r="E2914" s="33"/>
      <c r="F2914" s="33"/>
      <c r="G2914" s="35"/>
      <c r="H2914" s="35"/>
      <c r="I2914" s="29" t="str">
        <f aca="false">IF(G2914="","",G2914-H2914)</f>
        <v/>
      </c>
      <c r="J2914" s="36"/>
      <c r="K2914" s="37"/>
      <c r="L2914" s="33"/>
      <c r="M2914" s="29" t="str">
        <f aca="false">IF(G2914="","",I2914*K2914)</f>
        <v/>
      </c>
      <c r="N2914" s="32" t="str">
        <f aca="false">IF(G2914="","",IF(F2914="","Diğer",F2914))</f>
        <v/>
      </c>
    </row>
    <row r="2915" customFormat="false" ht="15" hidden="false" customHeight="false" outlineLevel="0" collapsed="false">
      <c r="A2915" s="33"/>
      <c r="B2915" s="34"/>
      <c r="C2915" s="33"/>
      <c r="D2915" s="33"/>
      <c r="E2915" s="33"/>
      <c r="F2915" s="33"/>
      <c r="G2915" s="35"/>
      <c r="H2915" s="35"/>
      <c r="I2915" s="29" t="str">
        <f aca="false">IF(G2915="","",G2915-H2915)</f>
        <v/>
      </c>
      <c r="J2915" s="36"/>
      <c r="K2915" s="37"/>
      <c r="L2915" s="33"/>
      <c r="M2915" s="29" t="str">
        <f aca="false">IF(G2915="","",I2915*K2915)</f>
        <v/>
      </c>
      <c r="N2915" s="32" t="str">
        <f aca="false">IF(G2915="","",IF(F2915="","Diğer",F2915))</f>
        <v/>
      </c>
    </row>
    <row r="2916" customFormat="false" ht="15" hidden="false" customHeight="false" outlineLevel="0" collapsed="false">
      <c r="A2916" s="33"/>
      <c r="B2916" s="34"/>
      <c r="C2916" s="33"/>
      <c r="D2916" s="33"/>
      <c r="E2916" s="33"/>
      <c r="F2916" s="33"/>
      <c r="G2916" s="35"/>
      <c r="H2916" s="35"/>
      <c r="I2916" s="29" t="str">
        <f aca="false">IF(G2916="","",G2916-H2916)</f>
        <v/>
      </c>
      <c r="J2916" s="36"/>
      <c r="K2916" s="37"/>
      <c r="L2916" s="33"/>
      <c r="M2916" s="29" t="str">
        <f aca="false">IF(G2916="","",I2916*K2916)</f>
        <v/>
      </c>
      <c r="N2916" s="32" t="str">
        <f aca="false">IF(G2916="","",IF(F2916="","Diğer",F2916))</f>
        <v/>
      </c>
    </row>
    <row r="2917" customFormat="false" ht="15" hidden="false" customHeight="false" outlineLevel="0" collapsed="false">
      <c r="A2917" s="33"/>
      <c r="B2917" s="34"/>
      <c r="C2917" s="33"/>
      <c r="D2917" s="33"/>
      <c r="E2917" s="33"/>
      <c r="F2917" s="33"/>
      <c r="G2917" s="35"/>
      <c r="H2917" s="35"/>
      <c r="I2917" s="29" t="str">
        <f aca="false">IF(G2917="","",G2917-H2917)</f>
        <v/>
      </c>
      <c r="J2917" s="36"/>
      <c r="K2917" s="37"/>
      <c r="L2917" s="33"/>
      <c r="M2917" s="29" t="str">
        <f aca="false">IF(G2917="","",I2917*K2917)</f>
        <v/>
      </c>
      <c r="N2917" s="32" t="str">
        <f aca="false">IF(G2917="","",IF(F2917="","Diğer",F2917))</f>
        <v/>
      </c>
    </row>
    <row r="2918" customFormat="false" ht="15" hidden="false" customHeight="false" outlineLevel="0" collapsed="false">
      <c r="A2918" s="33"/>
      <c r="B2918" s="34"/>
      <c r="C2918" s="33"/>
      <c r="D2918" s="33"/>
      <c r="E2918" s="33"/>
      <c r="F2918" s="33"/>
      <c r="G2918" s="35"/>
      <c r="H2918" s="35"/>
      <c r="I2918" s="29" t="str">
        <f aca="false">IF(G2918="","",G2918-H2918)</f>
        <v/>
      </c>
      <c r="J2918" s="36"/>
      <c r="K2918" s="37"/>
      <c r="L2918" s="33"/>
      <c r="M2918" s="29" t="str">
        <f aca="false">IF(G2918="","",I2918*K2918)</f>
        <v/>
      </c>
      <c r="N2918" s="32" t="str">
        <f aca="false">IF(G2918="","",IF(F2918="","Diğer",F2918))</f>
        <v/>
      </c>
    </row>
    <row r="2919" customFormat="false" ht="15" hidden="false" customHeight="false" outlineLevel="0" collapsed="false">
      <c r="A2919" s="33"/>
      <c r="B2919" s="34"/>
      <c r="C2919" s="33"/>
      <c r="D2919" s="33"/>
      <c r="E2919" s="33"/>
      <c r="F2919" s="33"/>
      <c r="G2919" s="35"/>
      <c r="H2919" s="35"/>
      <c r="I2919" s="29" t="str">
        <f aca="false">IF(G2919="","",G2919-H2919)</f>
        <v/>
      </c>
      <c r="J2919" s="36"/>
      <c r="K2919" s="37"/>
      <c r="L2919" s="33"/>
      <c r="M2919" s="29" t="str">
        <f aca="false">IF(G2919="","",I2919*K2919)</f>
        <v/>
      </c>
      <c r="N2919" s="32" t="str">
        <f aca="false">IF(G2919="","",IF(F2919="","Diğer",F2919))</f>
        <v/>
      </c>
    </row>
    <row r="2920" customFormat="false" ht="15" hidden="false" customHeight="false" outlineLevel="0" collapsed="false">
      <c r="A2920" s="33"/>
      <c r="B2920" s="34"/>
      <c r="C2920" s="33"/>
      <c r="D2920" s="33"/>
      <c r="E2920" s="33"/>
      <c r="F2920" s="33"/>
      <c r="G2920" s="35"/>
      <c r="H2920" s="35"/>
      <c r="I2920" s="29" t="str">
        <f aca="false">IF(G2920="","",G2920-H2920)</f>
        <v/>
      </c>
      <c r="J2920" s="36"/>
      <c r="K2920" s="37"/>
      <c r="L2920" s="33"/>
      <c r="M2920" s="29" t="str">
        <f aca="false">IF(G2920="","",I2920*K2920)</f>
        <v/>
      </c>
      <c r="N2920" s="32" t="str">
        <f aca="false">IF(G2920="","",IF(F2920="","Diğer",F2920))</f>
        <v/>
      </c>
    </row>
    <row r="2921" customFormat="false" ht="15" hidden="false" customHeight="false" outlineLevel="0" collapsed="false">
      <c r="A2921" s="33"/>
      <c r="B2921" s="34"/>
      <c r="C2921" s="33"/>
      <c r="D2921" s="33"/>
      <c r="E2921" s="33"/>
      <c r="F2921" s="33"/>
      <c r="G2921" s="35"/>
      <c r="H2921" s="35"/>
      <c r="I2921" s="29" t="str">
        <f aca="false">IF(G2921="","",G2921-H2921)</f>
        <v/>
      </c>
      <c r="J2921" s="36"/>
      <c r="K2921" s="37"/>
      <c r="L2921" s="33"/>
      <c r="M2921" s="29" t="str">
        <f aca="false">IF(G2921="","",I2921*K2921)</f>
        <v/>
      </c>
      <c r="N2921" s="32" t="str">
        <f aca="false">IF(G2921="","",IF(F2921="","Diğer",F2921))</f>
        <v/>
      </c>
    </row>
    <row r="2922" customFormat="false" ht="15" hidden="false" customHeight="false" outlineLevel="0" collapsed="false">
      <c r="A2922" s="33"/>
      <c r="B2922" s="34"/>
      <c r="C2922" s="33"/>
      <c r="D2922" s="33"/>
      <c r="E2922" s="33"/>
      <c r="F2922" s="33"/>
      <c r="G2922" s="35"/>
      <c r="H2922" s="35"/>
      <c r="I2922" s="29" t="str">
        <f aca="false">IF(G2922="","",G2922-H2922)</f>
        <v/>
      </c>
      <c r="J2922" s="36"/>
      <c r="K2922" s="37"/>
      <c r="L2922" s="33"/>
      <c r="M2922" s="29" t="str">
        <f aca="false">IF(G2922="","",I2922*K2922)</f>
        <v/>
      </c>
      <c r="N2922" s="32" t="str">
        <f aca="false">IF(G2922="","",IF(F2922="","Diğer",F2922))</f>
        <v/>
      </c>
    </row>
    <row r="2923" customFormat="false" ht="15" hidden="false" customHeight="false" outlineLevel="0" collapsed="false">
      <c r="A2923" s="33"/>
      <c r="B2923" s="34"/>
      <c r="C2923" s="33"/>
      <c r="D2923" s="33"/>
      <c r="E2923" s="33"/>
      <c r="F2923" s="33"/>
      <c r="G2923" s="35"/>
      <c r="H2923" s="35"/>
      <c r="I2923" s="29" t="str">
        <f aca="false">IF(G2923="","",G2923-H2923)</f>
        <v/>
      </c>
      <c r="J2923" s="36"/>
      <c r="K2923" s="37"/>
      <c r="L2923" s="33"/>
      <c r="M2923" s="29" t="str">
        <f aca="false">IF(G2923="","",I2923*K2923)</f>
        <v/>
      </c>
      <c r="N2923" s="32" t="str">
        <f aca="false">IF(G2923="","",IF(F2923="","Diğer",F2923))</f>
        <v/>
      </c>
    </row>
    <row r="2924" customFormat="false" ht="15" hidden="false" customHeight="false" outlineLevel="0" collapsed="false">
      <c r="A2924" s="33"/>
      <c r="B2924" s="34"/>
      <c r="C2924" s="33"/>
      <c r="D2924" s="33"/>
      <c r="E2924" s="33"/>
      <c r="F2924" s="33"/>
      <c r="G2924" s="35"/>
      <c r="H2924" s="35"/>
      <c r="I2924" s="29" t="str">
        <f aca="false">IF(G2924="","",G2924-H2924)</f>
        <v/>
      </c>
      <c r="J2924" s="36"/>
      <c r="K2924" s="37"/>
      <c r="L2924" s="33"/>
      <c r="M2924" s="29" t="str">
        <f aca="false">IF(G2924="","",I2924*K2924)</f>
        <v/>
      </c>
      <c r="N2924" s="32" t="str">
        <f aca="false">IF(G2924="","",IF(F2924="","Diğer",F2924))</f>
        <v/>
      </c>
    </row>
    <row r="2925" customFormat="false" ht="15" hidden="false" customHeight="false" outlineLevel="0" collapsed="false">
      <c r="A2925" s="33"/>
      <c r="B2925" s="34"/>
      <c r="C2925" s="33"/>
      <c r="D2925" s="33"/>
      <c r="E2925" s="33"/>
      <c r="F2925" s="33"/>
      <c r="G2925" s="35"/>
      <c r="H2925" s="35"/>
      <c r="I2925" s="29" t="str">
        <f aca="false">IF(G2925="","",G2925-H2925)</f>
        <v/>
      </c>
      <c r="J2925" s="36"/>
      <c r="K2925" s="37"/>
      <c r="L2925" s="33"/>
      <c r="M2925" s="29" t="str">
        <f aca="false">IF(G2925="","",I2925*K2925)</f>
        <v/>
      </c>
      <c r="N2925" s="32" t="str">
        <f aca="false">IF(G2925="","",IF(F2925="","Diğer",F2925))</f>
        <v/>
      </c>
    </row>
    <row r="2926" customFormat="false" ht="15" hidden="false" customHeight="false" outlineLevel="0" collapsed="false">
      <c r="A2926" s="33"/>
      <c r="B2926" s="34"/>
      <c r="C2926" s="33"/>
      <c r="D2926" s="33"/>
      <c r="E2926" s="33"/>
      <c r="F2926" s="33"/>
      <c r="G2926" s="35"/>
      <c r="H2926" s="35"/>
      <c r="I2926" s="29" t="str">
        <f aca="false">IF(G2926="","",G2926-H2926)</f>
        <v/>
      </c>
      <c r="J2926" s="36"/>
      <c r="K2926" s="37"/>
      <c r="L2926" s="33"/>
      <c r="M2926" s="29" t="str">
        <f aca="false">IF(G2926="","",I2926*K2926)</f>
        <v/>
      </c>
      <c r="N2926" s="32" t="str">
        <f aca="false">IF(G2926="","",IF(F2926="","Diğer",F2926))</f>
        <v/>
      </c>
    </row>
    <row r="2927" customFormat="false" ht="15" hidden="false" customHeight="false" outlineLevel="0" collapsed="false">
      <c r="A2927" s="33"/>
      <c r="B2927" s="34"/>
      <c r="C2927" s="33"/>
      <c r="D2927" s="33"/>
      <c r="E2927" s="33"/>
      <c r="F2927" s="33"/>
      <c r="G2927" s="35"/>
      <c r="H2927" s="35"/>
      <c r="I2927" s="29" t="str">
        <f aca="false">IF(G2927="","",G2927-H2927)</f>
        <v/>
      </c>
      <c r="J2927" s="36"/>
      <c r="K2927" s="37"/>
      <c r="L2927" s="33"/>
      <c r="M2927" s="29" t="str">
        <f aca="false">IF(G2927="","",I2927*K2927)</f>
        <v/>
      </c>
      <c r="N2927" s="32" t="str">
        <f aca="false">IF(G2927="","",IF(F2927="","Diğer",F2927))</f>
        <v/>
      </c>
    </row>
    <row r="2928" customFormat="false" ht="15" hidden="false" customHeight="false" outlineLevel="0" collapsed="false">
      <c r="A2928" s="33"/>
      <c r="B2928" s="34"/>
      <c r="C2928" s="33"/>
      <c r="D2928" s="33"/>
      <c r="E2928" s="33"/>
      <c r="F2928" s="33"/>
      <c r="G2928" s="35"/>
      <c r="H2928" s="35"/>
      <c r="I2928" s="29" t="str">
        <f aca="false">IF(G2928="","",G2928-H2928)</f>
        <v/>
      </c>
      <c r="J2928" s="36"/>
      <c r="K2928" s="37"/>
      <c r="L2928" s="33"/>
      <c r="M2928" s="29" t="str">
        <f aca="false">IF(G2928="","",I2928*K2928)</f>
        <v/>
      </c>
      <c r="N2928" s="32" t="str">
        <f aca="false">IF(G2928="","",IF(F2928="","Diğer",F2928))</f>
        <v/>
      </c>
    </row>
    <row r="2929" customFormat="false" ht="15" hidden="false" customHeight="false" outlineLevel="0" collapsed="false">
      <c r="A2929" s="33"/>
      <c r="B2929" s="34"/>
      <c r="C2929" s="33"/>
      <c r="D2929" s="33"/>
      <c r="E2929" s="33"/>
      <c r="F2929" s="33"/>
      <c r="G2929" s="35"/>
      <c r="H2929" s="35"/>
      <c r="I2929" s="29" t="str">
        <f aca="false">IF(G2929="","",G2929-H2929)</f>
        <v/>
      </c>
      <c r="J2929" s="36"/>
      <c r="K2929" s="37"/>
      <c r="L2929" s="33"/>
      <c r="M2929" s="29" t="str">
        <f aca="false">IF(G2929="","",I2929*K2929)</f>
        <v/>
      </c>
      <c r="N2929" s="32" t="str">
        <f aca="false">IF(G2929="","",IF(F2929="","Diğer",F2929))</f>
        <v/>
      </c>
    </row>
    <row r="2930" customFormat="false" ht="15" hidden="false" customHeight="false" outlineLevel="0" collapsed="false">
      <c r="A2930" s="33"/>
      <c r="B2930" s="34"/>
      <c r="C2930" s="33"/>
      <c r="D2930" s="33"/>
      <c r="E2930" s="33"/>
      <c r="F2930" s="33"/>
      <c r="G2930" s="35"/>
      <c r="H2930" s="35"/>
      <c r="I2930" s="29" t="str">
        <f aca="false">IF(G2930="","",G2930-H2930)</f>
        <v/>
      </c>
      <c r="J2930" s="36"/>
      <c r="K2930" s="37"/>
      <c r="L2930" s="33"/>
      <c r="M2930" s="29" t="str">
        <f aca="false">IF(G2930="","",I2930*K2930)</f>
        <v/>
      </c>
      <c r="N2930" s="32" t="str">
        <f aca="false">IF(G2930="","",IF(F2930="","Diğer",F2930))</f>
        <v/>
      </c>
    </row>
    <row r="2931" customFormat="false" ht="15" hidden="false" customHeight="false" outlineLevel="0" collapsed="false">
      <c r="A2931" s="33"/>
      <c r="B2931" s="34"/>
      <c r="C2931" s="33"/>
      <c r="D2931" s="33"/>
      <c r="E2931" s="33"/>
      <c r="F2931" s="33"/>
      <c r="G2931" s="35"/>
      <c r="H2931" s="35"/>
      <c r="I2931" s="29" t="str">
        <f aca="false">IF(G2931="","",G2931-H2931)</f>
        <v/>
      </c>
      <c r="J2931" s="36"/>
      <c r="K2931" s="37"/>
      <c r="L2931" s="33"/>
      <c r="M2931" s="29" t="str">
        <f aca="false">IF(G2931="","",I2931*K2931)</f>
        <v/>
      </c>
      <c r="N2931" s="32" t="str">
        <f aca="false">IF(G2931="","",IF(F2931="","Diğer",F2931))</f>
        <v/>
      </c>
    </row>
    <row r="2932" customFormat="false" ht="15" hidden="false" customHeight="false" outlineLevel="0" collapsed="false">
      <c r="A2932" s="33"/>
      <c r="B2932" s="34"/>
      <c r="C2932" s="33"/>
      <c r="D2932" s="33"/>
      <c r="E2932" s="33"/>
      <c r="F2932" s="33"/>
      <c r="G2932" s="35"/>
      <c r="H2932" s="35"/>
      <c r="I2932" s="29" t="str">
        <f aca="false">IF(G2932="","",G2932-H2932)</f>
        <v/>
      </c>
      <c r="J2932" s="36"/>
      <c r="K2932" s="37"/>
      <c r="L2932" s="33"/>
      <c r="M2932" s="29" t="str">
        <f aca="false">IF(G2932="","",I2932*K2932)</f>
        <v/>
      </c>
      <c r="N2932" s="32" t="str">
        <f aca="false">IF(G2932="","",IF(F2932="","Diğer",F2932))</f>
        <v/>
      </c>
    </row>
    <row r="2933" customFormat="false" ht="15" hidden="false" customHeight="false" outlineLevel="0" collapsed="false">
      <c r="A2933" s="33"/>
      <c r="B2933" s="34"/>
      <c r="C2933" s="33"/>
      <c r="D2933" s="33"/>
      <c r="E2933" s="33"/>
      <c r="F2933" s="33"/>
      <c r="G2933" s="35"/>
      <c r="H2933" s="35"/>
      <c r="I2933" s="29" t="str">
        <f aca="false">IF(G2933="","",G2933-H2933)</f>
        <v/>
      </c>
      <c r="J2933" s="36"/>
      <c r="K2933" s="37"/>
      <c r="L2933" s="33"/>
      <c r="M2933" s="29" t="str">
        <f aca="false">IF(G2933="","",I2933*K2933)</f>
        <v/>
      </c>
      <c r="N2933" s="32" t="str">
        <f aca="false">IF(G2933="","",IF(F2933="","Diğer",F2933))</f>
        <v/>
      </c>
    </row>
    <row r="2934" customFormat="false" ht="15" hidden="false" customHeight="false" outlineLevel="0" collapsed="false">
      <c r="A2934" s="33"/>
      <c r="B2934" s="34"/>
      <c r="C2934" s="33"/>
      <c r="D2934" s="33"/>
      <c r="E2934" s="33"/>
      <c r="F2934" s="33"/>
      <c r="G2934" s="35"/>
      <c r="H2934" s="35"/>
      <c r="I2934" s="29" t="str">
        <f aca="false">IF(G2934="","",G2934-H2934)</f>
        <v/>
      </c>
      <c r="J2934" s="36"/>
      <c r="K2934" s="37"/>
      <c r="L2934" s="33"/>
      <c r="M2934" s="29" t="str">
        <f aca="false">IF(G2934="","",I2934*K2934)</f>
        <v/>
      </c>
      <c r="N2934" s="32" t="str">
        <f aca="false">IF(G2934="","",IF(F2934="","Diğer",F2934))</f>
        <v/>
      </c>
    </row>
    <row r="2935" customFormat="false" ht="15" hidden="false" customHeight="false" outlineLevel="0" collapsed="false">
      <c r="A2935" s="33"/>
      <c r="B2935" s="34"/>
      <c r="C2935" s="33"/>
      <c r="D2935" s="33"/>
      <c r="E2935" s="33"/>
      <c r="F2935" s="33"/>
      <c r="G2935" s="35"/>
      <c r="H2935" s="35"/>
      <c r="I2935" s="29" t="str">
        <f aca="false">IF(G2935="","",G2935-H2935)</f>
        <v/>
      </c>
      <c r="J2935" s="36"/>
      <c r="K2935" s="37"/>
      <c r="L2935" s="33"/>
      <c r="M2935" s="29" t="str">
        <f aca="false">IF(G2935="","",I2935*K2935)</f>
        <v/>
      </c>
      <c r="N2935" s="32" t="str">
        <f aca="false">IF(G2935="","",IF(F2935="","Diğer",F2935))</f>
        <v/>
      </c>
    </row>
    <row r="2936" customFormat="false" ht="15" hidden="false" customHeight="false" outlineLevel="0" collapsed="false">
      <c r="A2936" s="33"/>
      <c r="B2936" s="34"/>
      <c r="C2936" s="33"/>
      <c r="D2936" s="33"/>
      <c r="E2936" s="33"/>
      <c r="F2936" s="33"/>
      <c r="G2936" s="35"/>
      <c r="H2936" s="35"/>
      <c r="I2936" s="29" t="str">
        <f aca="false">IF(G2936="","",G2936-H2936)</f>
        <v/>
      </c>
      <c r="J2936" s="36"/>
      <c r="K2936" s="37"/>
      <c r="L2936" s="33"/>
      <c r="M2936" s="29" t="str">
        <f aca="false">IF(G2936="","",I2936*K2936)</f>
        <v/>
      </c>
      <c r="N2936" s="32" t="str">
        <f aca="false">IF(G2936="","",IF(F2936="","Diğer",F2936))</f>
        <v/>
      </c>
    </row>
    <row r="2937" customFormat="false" ht="15" hidden="false" customHeight="false" outlineLevel="0" collapsed="false">
      <c r="A2937" s="33"/>
      <c r="B2937" s="34"/>
      <c r="C2937" s="33"/>
      <c r="D2937" s="33"/>
      <c r="E2937" s="33"/>
      <c r="F2937" s="33"/>
      <c r="G2937" s="35"/>
      <c r="H2937" s="35"/>
      <c r="I2937" s="29" t="str">
        <f aca="false">IF(G2937="","",G2937-H2937)</f>
        <v/>
      </c>
      <c r="J2937" s="36"/>
      <c r="K2937" s="37"/>
      <c r="L2937" s="33"/>
      <c r="M2937" s="29" t="str">
        <f aca="false">IF(G2937="","",I2937*K2937)</f>
        <v/>
      </c>
      <c r="N2937" s="32" t="str">
        <f aca="false">IF(G2937="","",IF(F2937="","Diğer",F2937))</f>
        <v/>
      </c>
    </row>
    <row r="2938" customFormat="false" ht="15" hidden="false" customHeight="false" outlineLevel="0" collapsed="false">
      <c r="A2938" s="33"/>
      <c r="B2938" s="34"/>
      <c r="C2938" s="33"/>
      <c r="D2938" s="33"/>
      <c r="E2938" s="33"/>
      <c r="F2938" s="33"/>
      <c r="G2938" s="35"/>
      <c r="H2938" s="35"/>
      <c r="I2938" s="29" t="str">
        <f aca="false">IF(G2938="","",G2938-H2938)</f>
        <v/>
      </c>
      <c r="J2938" s="36"/>
      <c r="K2938" s="37"/>
      <c r="L2938" s="33"/>
      <c r="M2938" s="29" t="str">
        <f aca="false">IF(G2938="","",I2938*K2938)</f>
        <v/>
      </c>
      <c r="N2938" s="32" t="str">
        <f aca="false">IF(G2938="","",IF(F2938="","Diğer",F2938))</f>
        <v/>
      </c>
    </row>
    <row r="2939" customFormat="false" ht="15" hidden="false" customHeight="false" outlineLevel="0" collapsed="false">
      <c r="A2939" s="33"/>
      <c r="B2939" s="34"/>
      <c r="C2939" s="33"/>
      <c r="D2939" s="33"/>
      <c r="E2939" s="33"/>
      <c r="F2939" s="33"/>
      <c r="G2939" s="35"/>
      <c r="H2939" s="35"/>
      <c r="I2939" s="29" t="str">
        <f aca="false">IF(G2939="","",G2939-H2939)</f>
        <v/>
      </c>
      <c r="J2939" s="36"/>
      <c r="K2939" s="37"/>
      <c r="L2939" s="33"/>
      <c r="M2939" s="29" t="str">
        <f aca="false">IF(G2939="","",I2939*K2939)</f>
        <v/>
      </c>
      <c r="N2939" s="32" t="str">
        <f aca="false">IF(G2939="","",IF(F2939="","Diğer",F2939))</f>
        <v/>
      </c>
    </row>
    <row r="2940" customFormat="false" ht="15" hidden="false" customHeight="false" outlineLevel="0" collapsed="false">
      <c r="A2940" s="33"/>
      <c r="B2940" s="34"/>
      <c r="C2940" s="33"/>
      <c r="D2940" s="33"/>
      <c r="E2940" s="33"/>
      <c r="F2940" s="33"/>
      <c r="G2940" s="35"/>
      <c r="H2940" s="35"/>
      <c r="I2940" s="29" t="str">
        <f aca="false">IF(G2940="","",G2940-H2940)</f>
        <v/>
      </c>
      <c r="J2940" s="36"/>
      <c r="K2940" s="37"/>
      <c r="L2940" s="33"/>
      <c r="M2940" s="29" t="str">
        <f aca="false">IF(G2940="","",I2940*K2940)</f>
        <v/>
      </c>
      <c r="N2940" s="32" t="str">
        <f aca="false">IF(G2940="","",IF(F2940="","Diğer",F2940))</f>
        <v/>
      </c>
    </row>
    <row r="2941" customFormat="false" ht="15" hidden="false" customHeight="false" outlineLevel="0" collapsed="false">
      <c r="A2941" s="33"/>
      <c r="B2941" s="34"/>
      <c r="C2941" s="33"/>
      <c r="D2941" s="33"/>
      <c r="E2941" s="33"/>
      <c r="F2941" s="33"/>
      <c r="G2941" s="35"/>
      <c r="H2941" s="35"/>
      <c r="I2941" s="29" t="str">
        <f aca="false">IF(G2941="","",G2941-H2941)</f>
        <v/>
      </c>
      <c r="J2941" s="36"/>
      <c r="K2941" s="37"/>
      <c r="L2941" s="33"/>
      <c r="M2941" s="29" t="str">
        <f aca="false">IF(G2941="","",I2941*K2941)</f>
        <v/>
      </c>
      <c r="N2941" s="32" t="str">
        <f aca="false">IF(G2941="","",IF(F2941="","Diğer",F2941))</f>
        <v/>
      </c>
    </row>
    <row r="2942" customFormat="false" ht="15" hidden="false" customHeight="false" outlineLevel="0" collapsed="false">
      <c r="A2942" s="33"/>
      <c r="B2942" s="34"/>
      <c r="C2942" s="33"/>
      <c r="D2942" s="33"/>
      <c r="E2942" s="33"/>
      <c r="F2942" s="33"/>
      <c r="G2942" s="35"/>
      <c r="H2942" s="35"/>
      <c r="I2942" s="29" t="str">
        <f aca="false">IF(G2942="","",G2942-H2942)</f>
        <v/>
      </c>
      <c r="J2942" s="36"/>
      <c r="K2942" s="37"/>
      <c r="L2942" s="33"/>
      <c r="M2942" s="29" t="str">
        <f aca="false">IF(G2942="","",I2942*K2942)</f>
        <v/>
      </c>
      <c r="N2942" s="32" t="str">
        <f aca="false">IF(G2942="","",IF(F2942="","Diğer",F2942))</f>
        <v/>
      </c>
    </row>
    <row r="2943" customFormat="false" ht="15" hidden="false" customHeight="false" outlineLevel="0" collapsed="false">
      <c r="A2943" s="33"/>
      <c r="B2943" s="34"/>
      <c r="C2943" s="33"/>
      <c r="D2943" s="33"/>
      <c r="E2943" s="33"/>
      <c r="F2943" s="33"/>
      <c r="G2943" s="35"/>
      <c r="H2943" s="35"/>
      <c r="I2943" s="29" t="str">
        <f aca="false">IF(G2943="","",G2943-H2943)</f>
        <v/>
      </c>
      <c r="J2943" s="36"/>
      <c r="K2943" s="37"/>
      <c r="L2943" s="33"/>
      <c r="M2943" s="29" t="str">
        <f aca="false">IF(G2943="","",I2943*K2943)</f>
        <v/>
      </c>
      <c r="N2943" s="32" t="str">
        <f aca="false">IF(G2943="","",IF(F2943="","Diğer",F2943))</f>
        <v/>
      </c>
    </row>
    <row r="2944" customFormat="false" ht="15" hidden="false" customHeight="false" outlineLevel="0" collapsed="false">
      <c r="A2944" s="33"/>
      <c r="B2944" s="34"/>
      <c r="C2944" s="33"/>
      <c r="D2944" s="33"/>
      <c r="E2944" s="33"/>
      <c r="F2944" s="33"/>
      <c r="G2944" s="35"/>
      <c r="H2944" s="35"/>
      <c r="I2944" s="29" t="str">
        <f aca="false">IF(G2944="","",G2944-H2944)</f>
        <v/>
      </c>
      <c r="J2944" s="36"/>
      <c r="K2944" s="37"/>
      <c r="L2944" s="33"/>
      <c r="M2944" s="29" t="str">
        <f aca="false">IF(G2944="","",I2944*K2944)</f>
        <v/>
      </c>
      <c r="N2944" s="32" t="str">
        <f aca="false">IF(G2944="","",IF(F2944="","Diğer",F2944))</f>
        <v/>
      </c>
    </row>
    <row r="2945" customFormat="false" ht="15" hidden="false" customHeight="false" outlineLevel="0" collapsed="false">
      <c r="A2945" s="33"/>
      <c r="B2945" s="34"/>
      <c r="C2945" s="33"/>
      <c r="D2945" s="33"/>
      <c r="E2945" s="33"/>
      <c r="F2945" s="33"/>
      <c r="G2945" s="35"/>
      <c r="H2945" s="35"/>
      <c r="I2945" s="29" t="str">
        <f aca="false">IF(G2945="","",G2945-H2945)</f>
        <v/>
      </c>
      <c r="J2945" s="36"/>
      <c r="K2945" s="37"/>
      <c r="L2945" s="33"/>
      <c r="M2945" s="29" t="str">
        <f aca="false">IF(G2945="","",I2945*K2945)</f>
        <v/>
      </c>
      <c r="N2945" s="32" t="str">
        <f aca="false">IF(G2945="","",IF(F2945="","Diğer",F2945))</f>
        <v/>
      </c>
    </row>
    <row r="2946" customFormat="false" ht="15" hidden="false" customHeight="false" outlineLevel="0" collapsed="false">
      <c r="A2946" s="33"/>
      <c r="B2946" s="34"/>
      <c r="C2946" s="33"/>
      <c r="D2946" s="33"/>
      <c r="E2946" s="33"/>
      <c r="F2946" s="33"/>
      <c r="G2946" s="35"/>
      <c r="H2946" s="35"/>
      <c r="I2946" s="29" t="str">
        <f aca="false">IF(G2946="","",G2946-H2946)</f>
        <v/>
      </c>
      <c r="J2946" s="36"/>
      <c r="K2946" s="37"/>
      <c r="L2946" s="33"/>
      <c r="M2946" s="29" t="str">
        <f aca="false">IF(G2946="","",I2946*K2946)</f>
        <v/>
      </c>
      <c r="N2946" s="32" t="str">
        <f aca="false">IF(G2946="","",IF(F2946="","Diğer",F2946))</f>
        <v/>
      </c>
    </row>
    <row r="2947" customFormat="false" ht="15" hidden="false" customHeight="false" outlineLevel="0" collapsed="false">
      <c r="A2947" s="33"/>
      <c r="B2947" s="34"/>
      <c r="C2947" s="33"/>
      <c r="D2947" s="33"/>
      <c r="E2947" s="33"/>
      <c r="F2947" s="33"/>
      <c r="G2947" s="35"/>
      <c r="H2947" s="35"/>
      <c r="I2947" s="29" t="str">
        <f aca="false">IF(G2947="","",G2947-H2947)</f>
        <v/>
      </c>
      <c r="J2947" s="36"/>
      <c r="K2947" s="37"/>
      <c r="L2947" s="33"/>
      <c r="M2947" s="29" t="str">
        <f aca="false">IF(G2947="","",I2947*K2947)</f>
        <v/>
      </c>
      <c r="N2947" s="32" t="str">
        <f aca="false">IF(G2947="","",IF(F2947="","Diğer",F2947))</f>
        <v/>
      </c>
    </row>
    <row r="2948" customFormat="false" ht="15" hidden="false" customHeight="false" outlineLevel="0" collapsed="false">
      <c r="A2948" s="33"/>
      <c r="B2948" s="34"/>
      <c r="C2948" s="33"/>
      <c r="D2948" s="33"/>
      <c r="E2948" s="33"/>
      <c r="F2948" s="33"/>
      <c r="G2948" s="35"/>
      <c r="H2948" s="35"/>
      <c r="I2948" s="29" t="str">
        <f aca="false">IF(G2948="","",G2948-H2948)</f>
        <v/>
      </c>
      <c r="J2948" s="36"/>
      <c r="K2948" s="37"/>
      <c r="L2948" s="33"/>
      <c r="M2948" s="29" t="str">
        <f aca="false">IF(G2948="","",I2948*K2948)</f>
        <v/>
      </c>
      <c r="N2948" s="32" t="str">
        <f aca="false">IF(G2948="","",IF(F2948="","Diğer",F2948))</f>
        <v/>
      </c>
    </row>
    <row r="2949" customFormat="false" ht="15" hidden="false" customHeight="false" outlineLevel="0" collapsed="false">
      <c r="A2949" s="33"/>
      <c r="B2949" s="34"/>
      <c r="C2949" s="33"/>
      <c r="D2949" s="33"/>
      <c r="E2949" s="33"/>
      <c r="F2949" s="33"/>
      <c r="G2949" s="35"/>
      <c r="H2949" s="35"/>
      <c r="I2949" s="29" t="str">
        <f aca="false">IF(G2949="","",G2949-H2949)</f>
        <v/>
      </c>
      <c r="J2949" s="36"/>
      <c r="K2949" s="37"/>
      <c r="L2949" s="33"/>
      <c r="M2949" s="29" t="str">
        <f aca="false">IF(G2949="","",I2949*K2949)</f>
        <v/>
      </c>
      <c r="N2949" s="32" t="str">
        <f aca="false">IF(G2949="","",IF(F2949="","Diğer",F2949))</f>
        <v/>
      </c>
    </row>
    <row r="2950" customFormat="false" ht="15" hidden="false" customHeight="false" outlineLevel="0" collapsed="false">
      <c r="A2950" s="33"/>
      <c r="B2950" s="34"/>
      <c r="C2950" s="33"/>
      <c r="D2950" s="33"/>
      <c r="E2950" s="33"/>
      <c r="F2950" s="33"/>
      <c r="G2950" s="35"/>
      <c r="H2950" s="35"/>
      <c r="I2950" s="29" t="str">
        <f aca="false">IF(G2950="","",G2950-H2950)</f>
        <v/>
      </c>
      <c r="J2950" s="36"/>
      <c r="K2950" s="37"/>
      <c r="L2950" s="33"/>
      <c r="M2950" s="29" t="str">
        <f aca="false">IF(G2950="","",I2950*K2950)</f>
        <v/>
      </c>
      <c r="N2950" s="32" t="str">
        <f aca="false">IF(G2950="","",IF(F2950="","Diğer",F2950))</f>
        <v/>
      </c>
    </row>
    <row r="2951" customFormat="false" ht="15" hidden="false" customHeight="false" outlineLevel="0" collapsed="false">
      <c r="A2951" s="33"/>
      <c r="B2951" s="34"/>
      <c r="C2951" s="33"/>
      <c r="D2951" s="33"/>
      <c r="E2951" s="33"/>
      <c r="F2951" s="33"/>
      <c r="G2951" s="35"/>
      <c r="H2951" s="35"/>
      <c r="I2951" s="29" t="str">
        <f aca="false">IF(G2951="","",G2951-H2951)</f>
        <v/>
      </c>
      <c r="J2951" s="36"/>
      <c r="K2951" s="37"/>
      <c r="L2951" s="33"/>
      <c r="M2951" s="29" t="str">
        <f aca="false">IF(G2951="","",I2951*K2951)</f>
        <v/>
      </c>
      <c r="N2951" s="32" t="str">
        <f aca="false">IF(G2951="","",IF(F2951="","Diğer",F2951))</f>
        <v/>
      </c>
    </row>
    <row r="2952" customFormat="false" ht="15" hidden="false" customHeight="false" outlineLevel="0" collapsed="false">
      <c r="A2952" s="33"/>
      <c r="B2952" s="34"/>
      <c r="C2952" s="33"/>
      <c r="D2952" s="33"/>
      <c r="E2952" s="33"/>
      <c r="F2952" s="33"/>
      <c r="G2952" s="35"/>
      <c r="H2952" s="35"/>
      <c r="I2952" s="29" t="str">
        <f aca="false">IF(G2952="","",G2952-H2952)</f>
        <v/>
      </c>
      <c r="J2952" s="36"/>
      <c r="K2952" s="37"/>
      <c r="L2952" s="33"/>
      <c r="M2952" s="29" t="str">
        <f aca="false">IF(G2952="","",I2952*K2952)</f>
        <v/>
      </c>
      <c r="N2952" s="32" t="str">
        <f aca="false">IF(G2952="","",IF(F2952="","Diğer",F2952))</f>
        <v/>
      </c>
    </row>
    <row r="2953" customFormat="false" ht="15" hidden="false" customHeight="false" outlineLevel="0" collapsed="false">
      <c r="A2953" s="33"/>
      <c r="B2953" s="34"/>
      <c r="C2953" s="33"/>
      <c r="D2953" s="33"/>
      <c r="E2953" s="33"/>
      <c r="F2953" s="33"/>
      <c r="G2953" s="35"/>
      <c r="H2953" s="35"/>
      <c r="I2953" s="29" t="str">
        <f aca="false">IF(G2953="","",G2953-H2953)</f>
        <v/>
      </c>
      <c r="J2953" s="36"/>
      <c r="K2953" s="37"/>
      <c r="L2953" s="33"/>
      <c r="M2953" s="29" t="str">
        <f aca="false">IF(G2953="","",I2953*K2953)</f>
        <v/>
      </c>
      <c r="N2953" s="32" t="str">
        <f aca="false">IF(G2953="","",IF(F2953="","Diğer",F2953))</f>
        <v/>
      </c>
    </row>
    <row r="2954" customFormat="false" ht="15" hidden="false" customHeight="false" outlineLevel="0" collapsed="false">
      <c r="A2954" s="33"/>
      <c r="B2954" s="34"/>
      <c r="C2954" s="33"/>
      <c r="D2954" s="33"/>
      <c r="E2954" s="33"/>
      <c r="F2954" s="33"/>
      <c r="G2954" s="35"/>
      <c r="H2954" s="35"/>
      <c r="I2954" s="29" t="str">
        <f aca="false">IF(G2954="","",G2954-H2954)</f>
        <v/>
      </c>
      <c r="J2954" s="36"/>
      <c r="K2954" s="37"/>
      <c r="L2954" s="33"/>
      <c r="M2954" s="29" t="str">
        <f aca="false">IF(G2954="","",I2954*K2954)</f>
        <v/>
      </c>
      <c r="N2954" s="32" t="str">
        <f aca="false">IF(G2954="","",IF(F2954="","Diğer",F2954))</f>
        <v/>
      </c>
    </row>
    <row r="2955" customFormat="false" ht="15" hidden="false" customHeight="false" outlineLevel="0" collapsed="false">
      <c r="A2955" s="33"/>
      <c r="B2955" s="34"/>
      <c r="C2955" s="33"/>
      <c r="D2955" s="33"/>
      <c r="E2955" s="33"/>
      <c r="F2955" s="33"/>
      <c r="G2955" s="35"/>
      <c r="H2955" s="35"/>
      <c r="I2955" s="29" t="str">
        <f aca="false">IF(G2955="","",G2955-H2955)</f>
        <v/>
      </c>
      <c r="J2955" s="36"/>
      <c r="K2955" s="37"/>
      <c r="L2955" s="33"/>
      <c r="M2955" s="29" t="str">
        <f aca="false">IF(G2955="","",I2955*K2955)</f>
        <v/>
      </c>
      <c r="N2955" s="32" t="str">
        <f aca="false">IF(G2955="","",IF(F2955="","Diğer",F2955))</f>
        <v/>
      </c>
    </row>
    <row r="2956" customFormat="false" ht="15" hidden="false" customHeight="false" outlineLevel="0" collapsed="false">
      <c r="A2956" s="33"/>
      <c r="B2956" s="34"/>
      <c r="C2956" s="33"/>
      <c r="D2956" s="33"/>
      <c r="E2956" s="33"/>
      <c r="F2956" s="33"/>
      <c r="G2956" s="35"/>
      <c r="H2956" s="35"/>
      <c r="I2956" s="29" t="str">
        <f aca="false">IF(G2956="","",G2956-H2956)</f>
        <v/>
      </c>
      <c r="J2956" s="36"/>
      <c r="K2956" s="37"/>
      <c r="L2956" s="33"/>
      <c r="M2956" s="29" t="str">
        <f aca="false">IF(G2956="","",I2956*K2956)</f>
        <v/>
      </c>
      <c r="N2956" s="32" t="str">
        <f aca="false">IF(G2956="","",IF(F2956="","Diğer",F2956))</f>
        <v/>
      </c>
    </row>
    <row r="2957" customFormat="false" ht="15" hidden="false" customHeight="false" outlineLevel="0" collapsed="false">
      <c r="A2957" s="33"/>
      <c r="B2957" s="34"/>
      <c r="C2957" s="33"/>
      <c r="D2957" s="33"/>
      <c r="E2957" s="33"/>
      <c r="F2957" s="33"/>
      <c r="G2957" s="35"/>
      <c r="H2957" s="35"/>
      <c r="I2957" s="29" t="str">
        <f aca="false">IF(G2957="","",G2957-H2957)</f>
        <v/>
      </c>
      <c r="J2957" s="36"/>
      <c r="K2957" s="37"/>
      <c r="L2957" s="33"/>
      <c r="M2957" s="29" t="str">
        <f aca="false">IF(G2957="","",I2957*K2957)</f>
        <v/>
      </c>
      <c r="N2957" s="32" t="str">
        <f aca="false">IF(G2957="","",IF(F2957="","Diğer",F2957))</f>
        <v/>
      </c>
    </row>
    <row r="2958" customFormat="false" ht="15" hidden="false" customHeight="false" outlineLevel="0" collapsed="false">
      <c r="A2958" s="33"/>
      <c r="B2958" s="34"/>
      <c r="C2958" s="33"/>
      <c r="D2958" s="33"/>
      <c r="E2958" s="33"/>
      <c r="F2958" s="33"/>
      <c r="G2958" s="35"/>
      <c r="H2958" s="35"/>
      <c r="I2958" s="29" t="str">
        <f aca="false">IF(G2958="","",G2958-H2958)</f>
        <v/>
      </c>
      <c r="J2958" s="36"/>
      <c r="K2958" s="37"/>
      <c r="L2958" s="33"/>
      <c r="M2958" s="29" t="str">
        <f aca="false">IF(G2958="","",I2958*K2958)</f>
        <v/>
      </c>
      <c r="N2958" s="32" t="str">
        <f aca="false">IF(G2958="","",IF(F2958="","Diğer",F2958))</f>
        <v/>
      </c>
    </row>
    <row r="2959" customFormat="false" ht="15" hidden="false" customHeight="false" outlineLevel="0" collapsed="false">
      <c r="A2959" s="33"/>
      <c r="B2959" s="34"/>
      <c r="C2959" s="33"/>
      <c r="D2959" s="33"/>
      <c r="E2959" s="33"/>
      <c r="F2959" s="33"/>
      <c r="G2959" s="35"/>
      <c r="H2959" s="35"/>
      <c r="I2959" s="29" t="str">
        <f aca="false">IF(G2959="","",G2959-H2959)</f>
        <v/>
      </c>
      <c r="J2959" s="36"/>
      <c r="K2959" s="37"/>
      <c r="L2959" s="33"/>
      <c r="M2959" s="29" t="str">
        <f aca="false">IF(G2959="","",I2959*K2959)</f>
        <v/>
      </c>
      <c r="N2959" s="32" t="str">
        <f aca="false">IF(G2959="","",IF(F2959="","Diğer",F2959))</f>
        <v/>
      </c>
    </row>
    <row r="2960" customFormat="false" ht="15" hidden="false" customHeight="false" outlineLevel="0" collapsed="false">
      <c r="A2960" s="33"/>
      <c r="B2960" s="34"/>
      <c r="C2960" s="33"/>
      <c r="D2960" s="33"/>
      <c r="E2960" s="33"/>
      <c r="F2960" s="33"/>
      <c r="G2960" s="35"/>
      <c r="H2960" s="35"/>
      <c r="I2960" s="29" t="str">
        <f aca="false">IF(G2960="","",G2960-H2960)</f>
        <v/>
      </c>
      <c r="J2960" s="36"/>
      <c r="K2960" s="37"/>
      <c r="L2960" s="33"/>
      <c r="M2960" s="29" t="str">
        <f aca="false">IF(G2960="","",I2960*K2960)</f>
        <v/>
      </c>
      <c r="N2960" s="32" t="str">
        <f aca="false">IF(G2960="","",IF(F2960="","Diğer",F2960))</f>
        <v/>
      </c>
    </row>
    <row r="2961" customFormat="false" ht="15" hidden="false" customHeight="false" outlineLevel="0" collapsed="false">
      <c r="A2961" s="33"/>
      <c r="B2961" s="34"/>
      <c r="C2961" s="33"/>
      <c r="D2961" s="33"/>
      <c r="E2961" s="33"/>
      <c r="F2961" s="33"/>
      <c r="G2961" s="35"/>
      <c r="H2961" s="35"/>
      <c r="I2961" s="29" t="str">
        <f aca="false">IF(G2961="","",G2961-H2961)</f>
        <v/>
      </c>
      <c r="J2961" s="36"/>
      <c r="K2961" s="37"/>
      <c r="L2961" s="33"/>
      <c r="M2961" s="29" t="str">
        <f aca="false">IF(G2961="","",I2961*K2961)</f>
        <v/>
      </c>
      <c r="N2961" s="32" t="str">
        <f aca="false">IF(G2961="","",IF(F2961="","Diğer",F2961))</f>
        <v/>
      </c>
    </row>
    <row r="2962" customFormat="false" ht="15" hidden="false" customHeight="false" outlineLevel="0" collapsed="false">
      <c r="A2962" s="33"/>
      <c r="B2962" s="34"/>
      <c r="C2962" s="33"/>
      <c r="D2962" s="33"/>
      <c r="E2962" s="33"/>
      <c r="F2962" s="33"/>
      <c r="G2962" s="35"/>
      <c r="H2962" s="35"/>
      <c r="I2962" s="29" t="str">
        <f aca="false">IF(G2962="","",G2962-H2962)</f>
        <v/>
      </c>
      <c r="J2962" s="36"/>
      <c r="K2962" s="37"/>
      <c r="L2962" s="33"/>
      <c r="M2962" s="29" t="str">
        <f aca="false">IF(G2962="","",I2962*K2962)</f>
        <v/>
      </c>
      <c r="N2962" s="32" t="str">
        <f aca="false">IF(G2962="","",IF(F2962="","Diğer",F2962))</f>
        <v/>
      </c>
    </row>
    <row r="2963" customFormat="false" ht="15" hidden="false" customHeight="false" outlineLevel="0" collapsed="false">
      <c r="A2963" s="33"/>
      <c r="B2963" s="34"/>
      <c r="C2963" s="33"/>
      <c r="D2963" s="33"/>
      <c r="E2963" s="33"/>
      <c r="F2963" s="33"/>
      <c r="G2963" s="35"/>
      <c r="H2963" s="35"/>
      <c r="I2963" s="29" t="str">
        <f aca="false">IF(G2963="","",G2963-H2963)</f>
        <v/>
      </c>
      <c r="J2963" s="36"/>
      <c r="K2963" s="37"/>
      <c r="L2963" s="33"/>
      <c r="M2963" s="29" t="str">
        <f aca="false">IF(G2963="","",I2963*K2963)</f>
        <v/>
      </c>
      <c r="N2963" s="32" t="str">
        <f aca="false">IF(G2963="","",IF(F2963="","Diğer",F2963))</f>
        <v/>
      </c>
    </row>
    <row r="2964" customFormat="false" ht="15" hidden="false" customHeight="false" outlineLevel="0" collapsed="false">
      <c r="A2964" s="33"/>
      <c r="B2964" s="34"/>
      <c r="C2964" s="33"/>
      <c r="D2964" s="33"/>
      <c r="E2964" s="33"/>
      <c r="F2964" s="33"/>
      <c r="G2964" s="35"/>
      <c r="H2964" s="35"/>
      <c r="I2964" s="29" t="str">
        <f aca="false">IF(G2964="","",G2964-H2964)</f>
        <v/>
      </c>
      <c r="J2964" s="36"/>
      <c r="K2964" s="37"/>
      <c r="L2964" s="33"/>
      <c r="M2964" s="29" t="str">
        <f aca="false">IF(G2964="","",I2964*K2964)</f>
        <v/>
      </c>
      <c r="N2964" s="32" t="str">
        <f aca="false">IF(G2964="","",IF(F2964="","Diğer",F2964))</f>
        <v/>
      </c>
    </row>
    <row r="2965" customFormat="false" ht="15" hidden="false" customHeight="false" outlineLevel="0" collapsed="false">
      <c r="A2965" s="33"/>
      <c r="B2965" s="34"/>
      <c r="C2965" s="33"/>
      <c r="D2965" s="33"/>
      <c r="E2965" s="33"/>
      <c r="F2965" s="33"/>
      <c r="G2965" s="35"/>
      <c r="H2965" s="35"/>
      <c r="I2965" s="29" t="str">
        <f aca="false">IF(G2965="","",G2965-H2965)</f>
        <v/>
      </c>
      <c r="J2965" s="36"/>
      <c r="K2965" s="37"/>
      <c r="L2965" s="33"/>
      <c r="M2965" s="29" t="str">
        <f aca="false">IF(G2965="","",I2965*K2965)</f>
        <v/>
      </c>
      <c r="N2965" s="32" t="str">
        <f aca="false">IF(G2965="","",IF(F2965="","Diğer",F2965))</f>
        <v/>
      </c>
    </row>
    <row r="2966" customFormat="false" ht="15" hidden="false" customHeight="false" outlineLevel="0" collapsed="false">
      <c r="A2966" s="33"/>
      <c r="B2966" s="34"/>
      <c r="C2966" s="33"/>
      <c r="D2966" s="33"/>
      <c r="E2966" s="33"/>
      <c r="F2966" s="33"/>
      <c r="G2966" s="35"/>
      <c r="H2966" s="35"/>
      <c r="I2966" s="29" t="str">
        <f aca="false">IF(G2966="","",G2966-H2966)</f>
        <v/>
      </c>
      <c r="J2966" s="36"/>
      <c r="K2966" s="37"/>
      <c r="L2966" s="33"/>
      <c r="M2966" s="29" t="str">
        <f aca="false">IF(G2966="","",I2966*K2966)</f>
        <v/>
      </c>
      <c r="N2966" s="32" t="str">
        <f aca="false">IF(G2966="","",IF(F2966="","Diğer",F2966))</f>
        <v/>
      </c>
    </row>
    <row r="2967" customFormat="false" ht="15" hidden="false" customHeight="false" outlineLevel="0" collapsed="false">
      <c r="A2967" s="33"/>
      <c r="B2967" s="34"/>
      <c r="C2967" s="33"/>
      <c r="D2967" s="33"/>
      <c r="E2967" s="33"/>
      <c r="F2967" s="33"/>
      <c r="G2967" s="35"/>
      <c r="H2967" s="35"/>
      <c r="I2967" s="29" t="str">
        <f aca="false">IF(G2967="","",G2967-H2967)</f>
        <v/>
      </c>
      <c r="J2967" s="36"/>
      <c r="K2967" s="37"/>
      <c r="L2967" s="33"/>
      <c r="M2967" s="29" t="str">
        <f aca="false">IF(G2967="","",I2967*K2967)</f>
        <v/>
      </c>
      <c r="N2967" s="32" t="str">
        <f aca="false">IF(G2967="","",IF(F2967="","Diğer",F2967))</f>
        <v/>
      </c>
    </row>
    <row r="2968" customFormat="false" ht="15" hidden="false" customHeight="false" outlineLevel="0" collapsed="false">
      <c r="A2968" s="33"/>
      <c r="B2968" s="34"/>
      <c r="C2968" s="33"/>
      <c r="D2968" s="33"/>
      <c r="E2968" s="33"/>
      <c r="F2968" s="33"/>
      <c r="G2968" s="35"/>
      <c r="H2968" s="35"/>
      <c r="I2968" s="29" t="str">
        <f aca="false">IF(G2968="","",G2968-H2968)</f>
        <v/>
      </c>
      <c r="J2968" s="36"/>
      <c r="K2968" s="37"/>
      <c r="L2968" s="33"/>
      <c r="M2968" s="29" t="str">
        <f aca="false">IF(G2968="","",I2968*K2968)</f>
        <v/>
      </c>
      <c r="N2968" s="32" t="str">
        <f aca="false">IF(G2968="","",IF(F2968="","Diğer",F2968))</f>
        <v/>
      </c>
    </row>
    <row r="2969" customFormat="false" ht="15" hidden="false" customHeight="false" outlineLevel="0" collapsed="false">
      <c r="A2969" s="33"/>
      <c r="B2969" s="34"/>
      <c r="C2969" s="33"/>
      <c r="D2969" s="33"/>
      <c r="E2969" s="33"/>
      <c r="F2969" s="33"/>
      <c r="G2969" s="35"/>
      <c r="H2969" s="35"/>
      <c r="I2969" s="29" t="str">
        <f aca="false">IF(G2969="","",G2969-H2969)</f>
        <v/>
      </c>
      <c r="J2969" s="36"/>
      <c r="K2969" s="37"/>
      <c r="L2969" s="33"/>
      <c r="M2969" s="29" t="str">
        <f aca="false">IF(G2969="","",I2969*K2969)</f>
        <v/>
      </c>
      <c r="N2969" s="32" t="str">
        <f aca="false">IF(G2969="","",IF(F2969="","Diğer",F2969))</f>
        <v/>
      </c>
    </row>
    <row r="2970" customFormat="false" ht="15" hidden="false" customHeight="false" outlineLevel="0" collapsed="false">
      <c r="A2970" s="33"/>
      <c r="B2970" s="34"/>
      <c r="C2970" s="33"/>
      <c r="D2970" s="33"/>
      <c r="E2970" s="33"/>
      <c r="F2970" s="33"/>
      <c r="G2970" s="35"/>
      <c r="H2970" s="35"/>
      <c r="I2970" s="29" t="str">
        <f aca="false">IF(G2970="","",G2970-H2970)</f>
        <v/>
      </c>
      <c r="J2970" s="36"/>
      <c r="K2970" s="37"/>
      <c r="L2970" s="33"/>
      <c r="M2970" s="29" t="str">
        <f aca="false">IF(G2970="","",I2970*K2970)</f>
        <v/>
      </c>
      <c r="N2970" s="32" t="str">
        <f aca="false">IF(G2970="","",IF(F2970="","Diğer",F2970))</f>
        <v/>
      </c>
    </row>
    <row r="2971" customFormat="false" ht="15" hidden="false" customHeight="false" outlineLevel="0" collapsed="false">
      <c r="A2971" s="33"/>
      <c r="B2971" s="34"/>
      <c r="C2971" s="33"/>
      <c r="D2971" s="33"/>
      <c r="E2971" s="33"/>
      <c r="F2971" s="33"/>
      <c r="G2971" s="35"/>
      <c r="H2971" s="35"/>
      <c r="I2971" s="29" t="str">
        <f aca="false">IF(G2971="","",G2971-H2971)</f>
        <v/>
      </c>
      <c r="J2971" s="36"/>
      <c r="K2971" s="37"/>
      <c r="L2971" s="33"/>
      <c r="M2971" s="29" t="str">
        <f aca="false">IF(G2971="","",I2971*K2971)</f>
        <v/>
      </c>
      <c r="N2971" s="32" t="str">
        <f aca="false">IF(G2971="","",IF(F2971="","Diğer",F2971))</f>
        <v/>
      </c>
    </row>
    <row r="2972" customFormat="false" ht="15" hidden="false" customHeight="false" outlineLevel="0" collapsed="false">
      <c r="A2972" s="33"/>
      <c r="B2972" s="34"/>
      <c r="C2972" s="33"/>
      <c r="D2972" s="33"/>
      <c r="E2972" s="33"/>
      <c r="F2972" s="33"/>
      <c r="G2972" s="35"/>
      <c r="H2972" s="35"/>
      <c r="I2972" s="29" t="str">
        <f aca="false">IF(G2972="","",G2972-H2972)</f>
        <v/>
      </c>
      <c r="J2972" s="36"/>
      <c r="K2972" s="37"/>
      <c r="L2972" s="33"/>
      <c r="M2972" s="29" t="str">
        <f aca="false">IF(G2972="","",I2972*K2972)</f>
        <v/>
      </c>
      <c r="N2972" s="32" t="str">
        <f aca="false">IF(G2972="","",IF(F2972="","Diğer",F2972))</f>
        <v/>
      </c>
    </row>
    <row r="2973" customFormat="false" ht="15" hidden="false" customHeight="false" outlineLevel="0" collapsed="false">
      <c r="A2973" s="33"/>
      <c r="B2973" s="34"/>
      <c r="C2973" s="33"/>
      <c r="D2973" s="33"/>
      <c r="E2973" s="33"/>
      <c r="F2973" s="33"/>
      <c r="G2973" s="35"/>
      <c r="H2973" s="35"/>
      <c r="I2973" s="29" t="str">
        <f aca="false">IF(G2973="","",G2973-H2973)</f>
        <v/>
      </c>
      <c r="J2973" s="36"/>
      <c r="K2973" s="37"/>
      <c r="L2973" s="33"/>
      <c r="M2973" s="29" t="str">
        <f aca="false">IF(G2973="","",I2973*K2973)</f>
        <v/>
      </c>
      <c r="N2973" s="32" t="str">
        <f aca="false">IF(G2973="","",IF(F2973="","Diğer",F2973))</f>
        <v/>
      </c>
    </row>
    <row r="2974" customFormat="false" ht="15" hidden="false" customHeight="false" outlineLevel="0" collapsed="false">
      <c r="A2974" s="33"/>
      <c r="B2974" s="34"/>
      <c r="C2974" s="33"/>
      <c r="D2974" s="33"/>
      <c r="E2974" s="33"/>
      <c r="F2974" s="33"/>
      <c r="G2974" s="35"/>
      <c r="H2974" s="35"/>
      <c r="I2974" s="29" t="str">
        <f aca="false">IF(G2974="","",G2974-H2974)</f>
        <v/>
      </c>
      <c r="J2974" s="36"/>
      <c r="K2974" s="37"/>
      <c r="L2974" s="33"/>
      <c r="M2974" s="29" t="str">
        <f aca="false">IF(G2974="","",I2974*K2974)</f>
        <v/>
      </c>
      <c r="N2974" s="32" t="str">
        <f aca="false">IF(G2974="","",IF(F2974="","Diğer",F2974))</f>
        <v/>
      </c>
    </row>
    <row r="2975" customFormat="false" ht="15" hidden="false" customHeight="false" outlineLevel="0" collapsed="false">
      <c r="A2975" s="33"/>
      <c r="B2975" s="34"/>
      <c r="C2975" s="33"/>
      <c r="D2975" s="33"/>
      <c r="E2975" s="33"/>
      <c r="F2975" s="33"/>
      <c r="G2975" s="35"/>
      <c r="H2975" s="35"/>
      <c r="I2975" s="29" t="str">
        <f aca="false">IF(G2975="","",G2975-H2975)</f>
        <v/>
      </c>
      <c r="J2975" s="36"/>
      <c r="K2975" s="37"/>
      <c r="L2975" s="33"/>
      <c r="M2975" s="29" t="str">
        <f aca="false">IF(G2975="","",I2975*K2975)</f>
        <v/>
      </c>
      <c r="N2975" s="32" t="str">
        <f aca="false">IF(G2975="","",IF(F2975="","Diğer",F2975))</f>
        <v/>
      </c>
    </row>
    <row r="2976" customFormat="false" ht="15" hidden="false" customHeight="false" outlineLevel="0" collapsed="false">
      <c r="A2976" s="33"/>
      <c r="B2976" s="34"/>
      <c r="C2976" s="33"/>
      <c r="D2976" s="33"/>
      <c r="E2976" s="33"/>
      <c r="F2976" s="33"/>
      <c r="G2976" s="35"/>
      <c r="H2976" s="35"/>
      <c r="I2976" s="29" t="str">
        <f aca="false">IF(G2976="","",G2976-H2976)</f>
        <v/>
      </c>
      <c r="J2976" s="36"/>
      <c r="K2976" s="37"/>
      <c r="L2976" s="33"/>
      <c r="M2976" s="29" t="str">
        <f aca="false">IF(G2976="","",I2976*K2976)</f>
        <v/>
      </c>
      <c r="N2976" s="32" t="str">
        <f aca="false">IF(G2976="","",IF(F2976="","Diğer",F2976))</f>
        <v/>
      </c>
    </row>
    <row r="2977" customFormat="false" ht="15" hidden="false" customHeight="false" outlineLevel="0" collapsed="false">
      <c r="A2977" s="33"/>
      <c r="B2977" s="34"/>
      <c r="C2977" s="33"/>
      <c r="D2977" s="33"/>
      <c r="E2977" s="33"/>
      <c r="F2977" s="33"/>
      <c r="G2977" s="35"/>
      <c r="H2977" s="35"/>
      <c r="I2977" s="29" t="str">
        <f aca="false">IF(G2977="","",G2977-H2977)</f>
        <v/>
      </c>
      <c r="J2977" s="36"/>
      <c r="K2977" s="37"/>
      <c r="L2977" s="33"/>
      <c r="M2977" s="29" t="str">
        <f aca="false">IF(G2977="","",I2977*K2977)</f>
        <v/>
      </c>
      <c r="N2977" s="32" t="str">
        <f aca="false">IF(G2977="","",IF(F2977="","Diğer",F2977))</f>
        <v/>
      </c>
    </row>
    <row r="2978" customFormat="false" ht="15" hidden="false" customHeight="false" outlineLevel="0" collapsed="false">
      <c r="A2978" s="33"/>
      <c r="B2978" s="34"/>
      <c r="C2978" s="33"/>
      <c r="D2978" s="33"/>
      <c r="E2978" s="33"/>
      <c r="F2978" s="33"/>
      <c r="G2978" s="35"/>
      <c r="H2978" s="35"/>
      <c r="I2978" s="29" t="str">
        <f aca="false">IF(G2978="","",G2978-H2978)</f>
        <v/>
      </c>
      <c r="J2978" s="36"/>
      <c r="K2978" s="37"/>
      <c r="L2978" s="33"/>
      <c r="M2978" s="29" t="str">
        <f aca="false">IF(G2978="","",I2978*K2978)</f>
        <v/>
      </c>
      <c r="N2978" s="32" t="str">
        <f aca="false">IF(G2978="","",IF(F2978="","Diğer",F2978))</f>
        <v/>
      </c>
    </row>
    <row r="2979" customFormat="false" ht="15" hidden="false" customHeight="false" outlineLevel="0" collapsed="false">
      <c r="A2979" s="33"/>
      <c r="B2979" s="34"/>
      <c r="C2979" s="33"/>
      <c r="D2979" s="33"/>
      <c r="E2979" s="33"/>
      <c r="F2979" s="33"/>
      <c r="G2979" s="35"/>
      <c r="H2979" s="35"/>
      <c r="I2979" s="29" t="str">
        <f aca="false">IF(G2979="","",G2979-H2979)</f>
        <v/>
      </c>
      <c r="J2979" s="36"/>
      <c r="K2979" s="37"/>
      <c r="L2979" s="33"/>
      <c r="M2979" s="29" t="str">
        <f aca="false">IF(G2979="","",I2979*K2979)</f>
        <v/>
      </c>
      <c r="N2979" s="32" t="str">
        <f aca="false">IF(G2979="","",IF(F2979="","Diğer",F2979))</f>
        <v/>
      </c>
    </row>
    <row r="2980" customFormat="false" ht="15" hidden="false" customHeight="false" outlineLevel="0" collapsed="false">
      <c r="A2980" s="33"/>
      <c r="B2980" s="34"/>
      <c r="C2980" s="33"/>
      <c r="D2980" s="33"/>
      <c r="E2980" s="33"/>
      <c r="F2980" s="33"/>
      <c r="G2980" s="35"/>
      <c r="H2980" s="35"/>
      <c r="I2980" s="29" t="str">
        <f aca="false">IF(G2980="","",G2980-H2980)</f>
        <v/>
      </c>
      <c r="J2980" s="36"/>
      <c r="K2980" s="37"/>
      <c r="L2980" s="33"/>
      <c r="M2980" s="29" t="str">
        <f aca="false">IF(G2980="","",I2980*K2980)</f>
        <v/>
      </c>
      <c r="N2980" s="32" t="str">
        <f aca="false">IF(G2980="","",IF(F2980="","Diğer",F2980))</f>
        <v/>
      </c>
    </row>
    <row r="2981" customFormat="false" ht="15" hidden="false" customHeight="false" outlineLevel="0" collapsed="false">
      <c r="A2981" s="33"/>
      <c r="B2981" s="34"/>
      <c r="C2981" s="33"/>
      <c r="D2981" s="33"/>
      <c r="E2981" s="33"/>
      <c r="F2981" s="33"/>
      <c r="G2981" s="35"/>
      <c r="H2981" s="35"/>
      <c r="I2981" s="29" t="str">
        <f aca="false">IF(G2981="","",G2981-H2981)</f>
        <v/>
      </c>
      <c r="J2981" s="36"/>
      <c r="K2981" s="37"/>
      <c r="L2981" s="33"/>
      <c r="M2981" s="29" t="str">
        <f aca="false">IF(G2981="","",I2981*K2981)</f>
        <v/>
      </c>
      <c r="N2981" s="32" t="str">
        <f aca="false">IF(G2981="","",IF(F2981="","Diğer",F2981))</f>
        <v/>
      </c>
    </row>
    <row r="2982" customFormat="false" ht="15" hidden="false" customHeight="false" outlineLevel="0" collapsed="false">
      <c r="A2982" s="33"/>
      <c r="B2982" s="34"/>
      <c r="C2982" s="33"/>
      <c r="D2982" s="33"/>
      <c r="E2982" s="33"/>
      <c r="F2982" s="33"/>
      <c r="G2982" s="35"/>
      <c r="H2982" s="35"/>
      <c r="I2982" s="29" t="str">
        <f aca="false">IF(G2982="","",G2982-H2982)</f>
        <v/>
      </c>
      <c r="J2982" s="36"/>
      <c r="K2982" s="37"/>
      <c r="L2982" s="33"/>
      <c r="M2982" s="29" t="str">
        <f aca="false">IF(G2982="","",I2982*K2982)</f>
        <v/>
      </c>
      <c r="N2982" s="32" t="str">
        <f aca="false">IF(G2982="","",IF(F2982="","Diğer",F2982))</f>
        <v/>
      </c>
    </row>
    <row r="2983" customFormat="false" ht="15" hidden="false" customHeight="false" outlineLevel="0" collapsed="false">
      <c r="A2983" s="33"/>
      <c r="B2983" s="34"/>
      <c r="C2983" s="33"/>
      <c r="D2983" s="33"/>
      <c r="E2983" s="33"/>
      <c r="F2983" s="33"/>
      <c r="G2983" s="35"/>
      <c r="H2983" s="35"/>
      <c r="I2983" s="29" t="str">
        <f aca="false">IF(G2983="","",G2983-H2983)</f>
        <v/>
      </c>
      <c r="J2983" s="36"/>
      <c r="K2983" s="37"/>
      <c r="L2983" s="33"/>
      <c r="M2983" s="29" t="str">
        <f aca="false">IF(G2983="","",I2983*K2983)</f>
        <v/>
      </c>
      <c r="N2983" s="32" t="str">
        <f aca="false">IF(G2983="","",IF(F2983="","Diğer",F2983))</f>
        <v/>
      </c>
    </row>
    <row r="2984" customFormat="false" ht="15" hidden="false" customHeight="false" outlineLevel="0" collapsed="false">
      <c r="A2984" s="33"/>
      <c r="B2984" s="34"/>
      <c r="C2984" s="33"/>
      <c r="D2984" s="33"/>
      <c r="E2984" s="33"/>
      <c r="F2984" s="33"/>
      <c r="G2984" s="35"/>
      <c r="H2984" s="35"/>
      <c r="I2984" s="29" t="str">
        <f aca="false">IF(G2984="","",G2984-H2984)</f>
        <v/>
      </c>
      <c r="J2984" s="36"/>
      <c r="K2984" s="37"/>
      <c r="L2984" s="33"/>
      <c r="M2984" s="29" t="str">
        <f aca="false">IF(G2984="","",I2984*K2984)</f>
        <v/>
      </c>
      <c r="N2984" s="32" t="str">
        <f aca="false">IF(G2984="","",IF(F2984="","Diğer",F2984))</f>
        <v/>
      </c>
    </row>
    <row r="2985" customFormat="false" ht="15" hidden="false" customHeight="false" outlineLevel="0" collapsed="false">
      <c r="A2985" s="33"/>
      <c r="B2985" s="34"/>
      <c r="C2985" s="33"/>
      <c r="D2985" s="33"/>
      <c r="E2985" s="33"/>
      <c r="F2985" s="33"/>
      <c r="G2985" s="35"/>
      <c r="H2985" s="35"/>
      <c r="I2985" s="29" t="str">
        <f aca="false">IF(G2985="","",G2985-H2985)</f>
        <v/>
      </c>
      <c r="J2985" s="36"/>
      <c r="K2985" s="37"/>
      <c r="L2985" s="33"/>
      <c r="M2985" s="29" t="str">
        <f aca="false">IF(G2985="","",I2985*K2985)</f>
        <v/>
      </c>
      <c r="N2985" s="32" t="str">
        <f aca="false">IF(G2985="","",IF(F2985="","Diğer",F2985))</f>
        <v/>
      </c>
    </row>
    <row r="2986" customFormat="false" ht="15" hidden="false" customHeight="false" outlineLevel="0" collapsed="false">
      <c r="A2986" s="33"/>
      <c r="B2986" s="34"/>
      <c r="C2986" s="33"/>
      <c r="D2986" s="33"/>
      <c r="E2986" s="33"/>
      <c r="F2986" s="33"/>
      <c r="G2986" s="35"/>
      <c r="H2986" s="35"/>
      <c r="I2986" s="29" t="str">
        <f aca="false">IF(G2986="","",G2986-H2986)</f>
        <v/>
      </c>
      <c r="J2986" s="36"/>
      <c r="K2986" s="37"/>
      <c r="L2986" s="33"/>
      <c r="M2986" s="29" t="str">
        <f aca="false">IF(G2986="","",I2986*K2986)</f>
        <v/>
      </c>
      <c r="N2986" s="32" t="str">
        <f aca="false">IF(G2986="","",IF(F2986="","Diğer",F2986))</f>
        <v/>
      </c>
    </row>
    <row r="2987" customFormat="false" ht="15" hidden="false" customHeight="false" outlineLevel="0" collapsed="false">
      <c r="A2987" s="33"/>
      <c r="B2987" s="34"/>
      <c r="C2987" s="33"/>
      <c r="D2987" s="33"/>
      <c r="E2987" s="33"/>
      <c r="F2987" s="33"/>
      <c r="G2987" s="35"/>
      <c r="H2987" s="35"/>
      <c r="I2987" s="29" t="str">
        <f aca="false">IF(G2987="","",G2987-H2987)</f>
        <v/>
      </c>
      <c r="J2987" s="36"/>
      <c r="K2987" s="37"/>
      <c r="L2987" s="33"/>
      <c r="M2987" s="29" t="str">
        <f aca="false">IF(G2987="","",I2987*K2987)</f>
        <v/>
      </c>
      <c r="N2987" s="32" t="str">
        <f aca="false">IF(G2987="","",IF(F2987="","Diğer",F2987))</f>
        <v/>
      </c>
    </row>
    <row r="2988" customFormat="false" ht="15" hidden="false" customHeight="false" outlineLevel="0" collapsed="false">
      <c r="A2988" s="33"/>
      <c r="B2988" s="34"/>
      <c r="C2988" s="33"/>
      <c r="D2988" s="33"/>
      <c r="E2988" s="33"/>
      <c r="F2988" s="33"/>
      <c r="G2988" s="35"/>
      <c r="H2988" s="35"/>
      <c r="I2988" s="29" t="str">
        <f aca="false">IF(G2988="","",G2988-H2988)</f>
        <v/>
      </c>
      <c r="J2988" s="36"/>
      <c r="K2988" s="37"/>
      <c r="L2988" s="33"/>
      <c r="M2988" s="29" t="str">
        <f aca="false">IF(G2988="","",I2988*K2988)</f>
        <v/>
      </c>
      <c r="N2988" s="32" t="str">
        <f aca="false">IF(G2988="","",IF(F2988="","Diğer",F2988))</f>
        <v/>
      </c>
    </row>
    <row r="2989" customFormat="false" ht="15" hidden="false" customHeight="false" outlineLevel="0" collapsed="false">
      <c r="A2989" s="33"/>
      <c r="B2989" s="34"/>
      <c r="C2989" s="33"/>
      <c r="D2989" s="33"/>
      <c r="E2989" s="33"/>
      <c r="F2989" s="33"/>
      <c r="G2989" s="35"/>
      <c r="H2989" s="35"/>
      <c r="I2989" s="29" t="str">
        <f aca="false">IF(G2989="","",G2989-H2989)</f>
        <v/>
      </c>
      <c r="J2989" s="36"/>
      <c r="K2989" s="37"/>
      <c r="L2989" s="33"/>
      <c r="M2989" s="29" t="str">
        <f aca="false">IF(G2989="","",I2989*K2989)</f>
        <v/>
      </c>
      <c r="N2989" s="32" t="str">
        <f aca="false">IF(G2989="","",IF(F2989="","Diğer",F2989))</f>
        <v/>
      </c>
    </row>
    <row r="2990" customFormat="false" ht="15" hidden="false" customHeight="false" outlineLevel="0" collapsed="false">
      <c r="A2990" s="33"/>
      <c r="B2990" s="34"/>
      <c r="C2990" s="33"/>
      <c r="D2990" s="33"/>
      <c r="E2990" s="33"/>
      <c r="F2990" s="33"/>
      <c r="G2990" s="35"/>
      <c r="H2990" s="35"/>
      <c r="I2990" s="29" t="str">
        <f aca="false">IF(G2990="","",G2990-H2990)</f>
        <v/>
      </c>
      <c r="J2990" s="36"/>
      <c r="K2990" s="37"/>
      <c r="L2990" s="33"/>
      <c r="M2990" s="29" t="str">
        <f aca="false">IF(G2990="","",I2990*K2990)</f>
        <v/>
      </c>
      <c r="N2990" s="32" t="str">
        <f aca="false">IF(G2990="","",IF(F2990="","Diğer",F2990))</f>
        <v/>
      </c>
    </row>
    <row r="2991" customFormat="false" ht="15" hidden="false" customHeight="false" outlineLevel="0" collapsed="false">
      <c r="A2991" s="33"/>
      <c r="B2991" s="34"/>
      <c r="C2991" s="33"/>
      <c r="D2991" s="33"/>
      <c r="E2991" s="33"/>
      <c r="F2991" s="33"/>
      <c r="G2991" s="35"/>
      <c r="H2991" s="35"/>
      <c r="I2991" s="29" t="str">
        <f aca="false">IF(G2991="","",G2991-H2991)</f>
        <v/>
      </c>
      <c r="J2991" s="36"/>
      <c r="K2991" s="37"/>
      <c r="L2991" s="33"/>
      <c r="M2991" s="29" t="str">
        <f aca="false">IF(G2991="","",I2991*K2991)</f>
        <v/>
      </c>
      <c r="N2991" s="32" t="str">
        <f aca="false">IF(G2991="","",IF(F2991="","Diğer",F2991))</f>
        <v/>
      </c>
    </row>
    <row r="2992" customFormat="false" ht="15" hidden="false" customHeight="false" outlineLevel="0" collapsed="false">
      <c r="A2992" s="33"/>
      <c r="B2992" s="34"/>
      <c r="C2992" s="33"/>
      <c r="D2992" s="33"/>
      <c r="E2992" s="33"/>
      <c r="F2992" s="33"/>
      <c r="G2992" s="35"/>
      <c r="H2992" s="35"/>
      <c r="I2992" s="29" t="str">
        <f aca="false">IF(G2992="","",G2992-H2992)</f>
        <v/>
      </c>
      <c r="J2992" s="36"/>
      <c r="K2992" s="37"/>
      <c r="L2992" s="33"/>
      <c r="M2992" s="29" t="str">
        <f aca="false">IF(G2992="","",I2992*K2992)</f>
        <v/>
      </c>
      <c r="N2992" s="32" t="str">
        <f aca="false">IF(G2992="","",IF(F2992="","Diğer",F2992))</f>
        <v/>
      </c>
    </row>
    <row r="2993" customFormat="false" ht="15" hidden="false" customHeight="false" outlineLevel="0" collapsed="false">
      <c r="A2993" s="33"/>
      <c r="B2993" s="34"/>
      <c r="C2993" s="33"/>
      <c r="D2993" s="33"/>
      <c r="E2993" s="33"/>
      <c r="F2993" s="33"/>
      <c r="G2993" s="35"/>
      <c r="H2993" s="35"/>
      <c r="I2993" s="29" t="str">
        <f aca="false">IF(G2993="","",G2993-H2993)</f>
        <v/>
      </c>
      <c r="J2993" s="36"/>
      <c r="K2993" s="37"/>
      <c r="L2993" s="33"/>
      <c r="M2993" s="29" t="str">
        <f aca="false">IF(G2993="","",I2993*K2993)</f>
        <v/>
      </c>
      <c r="N2993" s="32" t="str">
        <f aca="false">IF(G2993="","",IF(F2993="","Diğer",F2993))</f>
        <v/>
      </c>
    </row>
    <row r="2994" customFormat="false" ht="15" hidden="false" customHeight="false" outlineLevel="0" collapsed="false">
      <c r="A2994" s="33"/>
      <c r="B2994" s="34"/>
      <c r="C2994" s="33"/>
      <c r="D2994" s="33"/>
      <c r="E2994" s="33"/>
      <c r="F2994" s="33"/>
      <c r="G2994" s="35"/>
      <c r="H2994" s="35"/>
      <c r="I2994" s="29" t="str">
        <f aca="false">IF(G2994="","",G2994-H2994)</f>
        <v/>
      </c>
      <c r="J2994" s="36"/>
      <c r="K2994" s="37"/>
      <c r="L2994" s="33"/>
      <c r="M2994" s="29" t="str">
        <f aca="false">IF(G2994="","",I2994*K2994)</f>
        <v/>
      </c>
      <c r="N2994" s="32" t="str">
        <f aca="false">IF(G2994="","",IF(F2994="","Diğer",F2994))</f>
        <v/>
      </c>
    </row>
    <row r="2995" customFormat="false" ht="15" hidden="false" customHeight="false" outlineLevel="0" collapsed="false">
      <c r="A2995" s="33"/>
      <c r="B2995" s="34"/>
      <c r="C2995" s="33"/>
      <c r="D2995" s="33"/>
      <c r="E2995" s="33"/>
      <c r="F2995" s="33"/>
      <c r="G2995" s="35"/>
      <c r="H2995" s="35"/>
      <c r="I2995" s="29" t="str">
        <f aca="false">IF(G2995="","",G2995-H2995)</f>
        <v/>
      </c>
      <c r="J2995" s="36"/>
      <c r="K2995" s="37"/>
      <c r="L2995" s="33"/>
      <c r="M2995" s="29" t="str">
        <f aca="false">IF(G2995="","",I2995*K2995)</f>
        <v/>
      </c>
      <c r="N2995" s="32" t="str">
        <f aca="false">IF(G2995="","",IF(F2995="","Diğer",F2995))</f>
        <v/>
      </c>
    </row>
    <row r="2996" customFormat="false" ht="15" hidden="false" customHeight="false" outlineLevel="0" collapsed="false">
      <c r="A2996" s="33"/>
      <c r="B2996" s="34"/>
      <c r="C2996" s="33"/>
      <c r="D2996" s="33"/>
      <c r="E2996" s="33"/>
      <c r="F2996" s="33"/>
      <c r="G2996" s="35"/>
      <c r="H2996" s="35"/>
      <c r="I2996" s="29" t="str">
        <f aca="false">IF(G2996="","",G2996-H2996)</f>
        <v/>
      </c>
      <c r="J2996" s="36"/>
      <c r="K2996" s="37"/>
      <c r="L2996" s="33"/>
      <c r="M2996" s="29" t="str">
        <f aca="false">IF(G2996="","",I2996*K2996)</f>
        <v/>
      </c>
      <c r="N2996" s="32" t="str">
        <f aca="false">IF(G2996="","",IF(F2996="","Diğer",F2996))</f>
        <v/>
      </c>
    </row>
    <row r="2997" customFormat="false" ht="15" hidden="false" customHeight="false" outlineLevel="0" collapsed="false">
      <c r="A2997" s="33"/>
      <c r="B2997" s="34"/>
      <c r="C2997" s="33"/>
      <c r="D2997" s="33"/>
      <c r="E2997" s="33"/>
      <c r="F2997" s="33"/>
      <c r="G2997" s="35"/>
      <c r="H2997" s="35"/>
      <c r="I2997" s="29" t="str">
        <f aca="false">IF(G2997="","",G2997-H2997)</f>
        <v/>
      </c>
      <c r="J2997" s="36"/>
      <c r="K2997" s="37"/>
      <c r="L2997" s="33"/>
      <c r="M2997" s="29" t="str">
        <f aca="false">IF(G2997="","",I2997*K2997)</f>
        <v/>
      </c>
      <c r="N2997" s="32" t="str">
        <f aca="false">IF(G2997="","",IF(F2997="","Diğer",F2997))</f>
        <v/>
      </c>
    </row>
    <row r="2998" customFormat="false" ht="15" hidden="false" customHeight="false" outlineLevel="0" collapsed="false">
      <c r="A2998" s="33"/>
      <c r="B2998" s="34"/>
      <c r="C2998" s="33"/>
      <c r="D2998" s="33"/>
      <c r="E2998" s="33"/>
      <c r="F2998" s="33"/>
      <c r="G2998" s="35"/>
      <c r="H2998" s="35"/>
      <c r="I2998" s="29" t="str">
        <f aca="false">IF(G2998="","",G2998-H2998)</f>
        <v/>
      </c>
      <c r="J2998" s="36"/>
      <c r="K2998" s="37"/>
      <c r="L2998" s="33"/>
      <c r="M2998" s="29" t="str">
        <f aca="false">IF(G2998="","",I2998*K2998)</f>
        <v/>
      </c>
      <c r="N2998" s="32" t="str">
        <f aca="false">IF(G2998="","",IF(F2998="","Diğer",F2998))</f>
        <v/>
      </c>
    </row>
    <row r="2999" customFormat="false" ht="15" hidden="false" customHeight="false" outlineLevel="0" collapsed="false">
      <c r="A2999" s="33"/>
      <c r="B2999" s="34"/>
      <c r="C2999" s="33"/>
      <c r="D2999" s="33"/>
      <c r="E2999" s="33"/>
      <c r="F2999" s="33"/>
      <c r="G2999" s="35"/>
      <c r="H2999" s="35"/>
      <c r="I2999" s="29" t="str">
        <f aca="false">IF(G2999="","",G2999-H2999)</f>
        <v/>
      </c>
      <c r="J2999" s="36"/>
      <c r="K2999" s="37"/>
      <c r="L2999" s="33"/>
      <c r="M2999" s="29" t="str">
        <f aca="false">IF(G2999="","",I2999*K2999)</f>
        <v/>
      </c>
      <c r="N2999" s="32" t="str">
        <f aca="false">IF(G2999="","",IF(F2999="","Diğer",F2999))</f>
        <v/>
      </c>
    </row>
    <row r="3000" customFormat="false" ht="15" hidden="false" customHeight="false" outlineLevel="0" collapsed="false">
      <c r="A3000" s="33"/>
      <c r="B3000" s="34"/>
      <c r="C3000" s="33"/>
      <c r="D3000" s="33"/>
      <c r="E3000" s="33"/>
      <c r="F3000" s="33"/>
      <c r="G3000" s="35"/>
      <c r="H3000" s="35"/>
      <c r="I3000" s="29" t="str">
        <f aca="false">IF(G3000="","",G3000-H3000)</f>
        <v/>
      </c>
      <c r="J3000" s="36"/>
      <c r="K3000" s="37"/>
      <c r="L3000" s="33"/>
      <c r="M3000" s="29" t="str">
        <f aca="false">IF(G3000="","",I3000*K3000)</f>
        <v/>
      </c>
      <c r="N3000" s="32" t="str">
        <f aca="false">IF(G3000="","",IF(F3000="","Diğer",F3000))</f>
        <v/>
      </c>
    </row>
    <row r="3001" customFormat="false" ht="15" hidden="false" customHeight="false" outlineLevel="0" collapsed="false">
      <c r="A3001" s="33"/>
      <c r="B3001" s="34"/>
      <c r="C3001" s="33"/>
      <c r="D3001" s="33"/>
      <c r="E3001" s="33"/>
      <c r="F3001" s="33"/>
      <c r="G3001" s="35"/>
      <c r="H3001" s="35"/>
      <c r="I3001" s="29" t="str">
        <f aca="false">IF(G3001="","",G3001-H3001)</f>
        <v/>
      </c>
      <c r="J3001" s="36"/>
      <c r="K3001" s="37"/>
      <c r="L3001" s="33"/>
      <c r="M3001" s="29" t="str">
        <f aca="false">IF(G3001="","",I3001*K3001)</f>
        <v/>
      </c>
      <c r="N3001" s="32" t="str">
        <f aca="false">IF(G3001="","",IF(F3001="","Diğer",F3001))</f>
        <v/>
      </c>
    </row>
  </sheetData>
  <dataValidations count="1">
    <dataValidation allowBlank="true" error="Yem, Un ya da Diğer yazın. Başka bir grup kullanmak isterseniz 'Diğer' seçin." errorStyle="warning" errorTitle="Ürün grubu" operator="between" showDropDown="false" showErrorMessage="true" showInputMessage="false" sqref="F2:F3001" type="list">
      <formula1>"Yem,Un,Diğer"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24"/>
    <col collapsed="false" customWidth="true" hidden="false" outlineLevel="0" max="8" min="8" style="0" width="40"/>
  </cols>
  <sheetData>
    <row r="1" customFormat="false" ht="33.75" hidden="false" customHeight="true" outlineLevel="0" collapsed="false">
      <c r="A1" s="15" t="s">
        <v>38</v>
      </c>
      <c r="B1" s="15" t="s">
        <v>39</v>
      </c>
      <c r="C1" s="15" t="s">
        <v>88</v>
      </c>
      <c r="D1" s="15" t="s">
        <v>89</v>
      </c>
      <c r="E1" s="15" t="s">
        <v>90</v>
      </c>
      <c r="F1" s="15" t="s">
        <v>91</v>
      </c>
      <c r="G1" s="15" t="s">
        <v>92</v>
      </c>
      <c r="H1" s="15" t="s">
        <v>66</v>
      </c>
    </row>
    <row r="2" customFormat="false" ht="15" hidden="false" customHeight="false" outlineLevel="0" collapsed="false">
      <c r="A2" s="26" t="s">
        <v>70</v>
      </c>
      <c r="B2" s="26" t="s">
        <v>71</v>
      </c>
      <c r="C2" s="38" t="n">
        <v>300</v>
      </c>
      <c r="D2" s="38"/>
      <c r="E2" s="39" t="n">
        <v>0.03</v>
      </c>
      <c r="F2" s="39"/>
      <c r="G2" s="31" t="n">
        <v>120</v>
      </c>
      <c r="H2" s="26" t="s">
        <v>93</v>
      </c>
    </row>
    <row r="3" customFormat="false" ht="15" hidden="false" customHeight="false" outlineLevel="0" collapsed="false">
      <c r="A3" s="26" t="s">
        <v>79</v>
      </c>
      <c r="B3" s="26" t="s">
        <v>80</v>
      </c>
      <c r="C3" s="38" t="n">
        <v>250</v>
      </c>
      <c r="D3" s="38" t="n">
        <v>400</v>
      </c>
      <c r="E3" s="39"/>
      <c r="F3" s="39"/>
      <c r="G3" s="31" t="n">
        <v>30</v>
      </c>
      <c r="H3" s="26" t="s">
        <v>94</v>
      </c>
    </row>
    <row r="4" customFormat="false" ht="15" hidden="false" customHeight="false" outlineLevel="0" collapsed="false">
      <c r="A4" s="26" t="s">
        <v>84</v>
      </c>
      <c r="B4" s="26" t="s">
        <v>85</v>
      </c>
      <c r="C4" s="38" t="n">
        <v>500</v>
      </c>
      <c r="D4" s="38"/>
      <c r="E4" s="39" t="n">
        <v>0.02</v>
      </c>
      <c r="F4" s="39"/>
      <c r="G4" s="31" t="n">
        <v>60</v>
      </c>
      <c r="H4" s="26" t="s">
        <v>95</v>
      </c>
    </row>
    <row r="5" customFormat="false" ht="15" hidden="false" customHeight="false" outlineLevel="0" collapsed="false">
      <c r="A5" s="33"/>
      <c r="B5" s="33"/>
      <c r="C5" s="40"/>
      <c r="D5" s="40"/>
      <c r="E5" s="9"/>
      <c r="F5" s="9"/>
      <c r="G5" s="37"/>
      <c r="H5" s="14"/>
    </row>
    <row r="6" customFormat="false" ht="15" hidden="false" customHeight="false" outlineLevel="0" collapsed="false">
      <c r="A6" s="33"/>
      <c r="B6" s="33"/>
      <c r="C6" s="40"/>
      <c r="D6" s="40"/>
      <c r="E6" s="9"/>
      <c r="F6" s="9"/>
      <c r="G6" s="37"/>
      <c r="H6" s="14"/>
    </row>
    <row r="7" customFormat="false" ht="15" hidden="false" customHeight="false" outlineLevel="0" collapsed="false">
      <c r="A7" s="33"/>
      <c r="B7" s="33"/>
      <c r="C7" s="40"/>
      <c r="D7" s="40"/>
      <c r="E7" s="9"/>
      <c r="F7" s="9"/>
      <c r="G7" s="37"/>
      <c r="H7" s="14"/>
    </row>
    <row r="8" customFormat="false" ht="15" hidden="false" customHeight="false" outlineLevel="0" collapsed="false">
      <c r="A8" s="33"/>
      <c r="B8" s="33"/>
      <c r="C8" s="40"/>
      <c r="D8" s="40"/>
      <c r="E8" s="9"/>
      <c r="F8" s="9"/>
      <c r="G8" s="37"/>
      <c r="H8" s="14"/>
    </row>
    <row r="9" customFormat="false" ht="15" hidden="false" customHeight="false" outlineLevel="0" collapsed="false">
      <c r="A9" s="33"/>
      <c r="B9" s="33"/>
      <c r="C9" s="40"/>
      <c r="D9" s="40"/>
      <c r="E9" s="9"/>
      <c r="F9" s="9"/>
      <c r="G9" s="37"/>
      <c r="H9" s="14"/>
    </row>
    <row r="10" customFormat="false" ht="15" hidden="false" customHeight="false" outlineLevel="0" collapsed="false">
      <c r="A10" s="33"/>
      <c r="B10" s="33"/>
      <c r="C10" s="40"/>
      <c r="D10" s="40"/>
      <c r="E10" s="9"/>
      <c r="F10" s="9"/>
      <c r="G10" s="37"/>
      <c r="H10" s="14"/>
    </row>
    <row r="11" customFormat="false" ht="15" hidden="false" customHeight="false" outlineLevel="0" collapsed="false">
      <c r="A11" s="33"/>
      <c r="B11" s="33"/>
      <c r="C11" s="40"/>
      <c r="D11" s="40"/>
      <c r="E11" s="9"/>
      <c r="F11" s="9"/>
      <c r="G11" s="37"/>
      <c r="H11" s="14"/>
    </row>
    <row r="12" customFormat="false" ht="15" hidden="false" customHeight="false" outlineLevel="0" collapsed="false">
      <c r="A12" s="33"/>
      <c r="B12" s="33"/>
      <c r="C12" s="40"/>
      <c r="D12" s="40"/>
      <c r="E12" s="9"/>
      <c r="F12" s="9"/>
      <c r="G12" s="37"/>
      <c r="H12" s="14"/>
    </row>
    <row r="13" customFormat="false" ht="15" hidden="false" customHeight="false" outlineLevel="0" collapsed="false">
      <c r="A13" s="33"/>
      <c r="B13" s="33"/>
      <c r="C13" s="40"/>
      <c r="D13" s="40"/>
      <c r="E13" s="9"/>
      <c r="F13" s="9"/>
      <c r="G13" s="37"/>
      <c r="H13" s="14"/>
    </row>
    <row r="14" customFormat="false" ht="15" hidden="false" customHeight="false" outlineLevel="0" collapsed="false">
      <c r="A14" s="33"/>
      <c r="B14" s="33"/>
      <c r="C14" s="40"/>
      <c r="D14" s="40"/>
      <c r="E14" s="9"/>
      <c r="F14" s="9"/>
      <c r="G14" s="37"/>
      <c r="H14" s="14"/>
    </row>
    <row r="15" customFormat="false" ht="15" hidden="false" customHeight="false" outlineLevel="0" collapsed="false">
      <c r="A15" s="33"/>
      <c r="B15" s="33"/>
      <c r="C15" s="40"/>
      <c r="D15" s="40"/>
      <c r="E15" s="9"/>
      <c r="F15" s="9"/>
      <c r="G15" s="37"/>
      <c r="H15" s="14"/>
    </row>
    <row r="16" customFormat="false" ht="15" hidden="false" customHeight="false" outlineLevel="0" collapsed="false">
      <c r="A16" s="33"/>
      <c r="B16" s="33"/>
      <c r="C16" s="40"/>
      <c r="D16" s="40"/>
      <c r="E16" s="9"/>
      <c r="F16" s="9"/>
      <c r="G16" s="37"/>
      <c r="H16" s="14"/>
    </row>
    <row r="17" customFormat="false" ht="15" hidden="false" customHeight="false" outlineLevel="0" collapsed="false">
      <c r="A17" s="33"/>
      <c r="B17" s="33"/>
      <c r="C17" s="40"/>
      <c r="D17" s="40"/>
      <c r="E17" s="9"/>
      <c r="F17" s="9"/>
      <c r="G17" s="37"/>
      <c r="H17" s="14"/>
    </row>
    <row r="18" customFormat="false" ht="15" hidden="false" customHeight="false" outlineLevel="0" collapsed="false">
      <c r="A18" s="33"/>
      <c r="B18" s="33"/>
      <c r="C18" s="40"/>
      <c r="D18" s="40"/>
      <c r="E18" s="9"/>
      <c r="F18" s="9"/>
      <c r="G18" s="37"/>
      <c r="H18" s="14"/>
    </row>
    <row r="19" customFormat="false" ht="15" hidden="false" customHeight="false" outlineLevel="0" collapsed="false">
      <c r="A19" s="33"/>
      <c r="B19" s="33"/>
      <c r="C19" s="40"/>
      <c r="D19" s="40"/>
      <c r="E19" s="9"/>
      <c r="F19" s="9"/>
      <c r="G19" s="37"/>
      <c r="H19" s="14"/>
    </row>
    <row r="20" customFormat="false" ht="15" hidden="false" customHeight="false" outlineLevel="0" collapsed="false">
      <c r="A20" s="33"/>
      <c r="B20" s="33"/>
      <c r="C20" s="40"/>
      <c r="D20" s="40"/>
      <c r="E20" s="9"/>
      <c r="F20" s="9"/>
      <c r="G20" s="37"/>
      <c r="H20" s="14"/>
    </row>
    <row r="21" customFormat="false" ht="15" hidden="false" customHeight="false" outlineLevel="0" collapsed="false">
      <c r="A21" s="33"/>
      <c r="B21" s="33"/>
      <c r="C21" s="40"/>
      <c r="D21" s="40"/>
      <c r="E21" s="9"/>
      <c r="F21" s="9"/>
      <c r="G21" s="37"/>
      <c r="H21" s="14"/>
    </row>
    <row r="22" customFormat="false" ht="15" hidden="false" customHeight="false" outlineLevel="0" collapsed="false">
      <c r="A22" s="33"/>
      <c r="B22" s="33"/>
      <c r="C22" s="40"/>
      <c r="D22" s="40"/>
      <c r="E22" s="9"/>
      <c r="F22" s="9"/>
      <c r="G22" s="37"/>
      <c r="H22" s="14"/>
    </row>
    <row r="23" customFormat="false" ht="15" hidden="false" customHeight="false" outlineLevel="0" collapsed="false">
      <c r="A23" s="33"/>
      <c r="B23" s="33"/>
      <c r="C23" s="40"/>
      <c r="D23" s="40"/>
      <c r="E23" s="9"/>
      <c r="F23" s="9"/>
      <c r="G23" s="37"/>
      <c r="H23" s="14"/>
    </row>
    <row r="24" customFormat="false" ht="15" hidden="false" customHeight="false" outlineLevel="0" collapsed="false">
      <c r="A24" s="33"/>
      <c r="B24" s="33"/>
      <c r="C24" s="40"/>
      <c r="D24" s="40"/>
      <c r="E24" s="9"/>
      <c r="F24" s="9"/>
      <c r="G24" s="37"/>
      <c r="H24" s="14"/>
    </row>
    <row r="25" customFormat="false" ht="15" hidden="false" customHeight="false" outlineLevel="0" collapsed="false">
      <c r="A25" s="33"/>
      <c r="B25" s="33"/>
      <c r="C25" s="40"/>
      <c r="D25" s="40"/>
      <c r="E25" s="9"/>
      <c r="F25" s="9"/>
      <c r="G25" s="37"/>
      <c r="H25" s="14"/>
    </row>
    <row r="26" customFormat="false" ht="15" hidden="false" customHeight="false" outlineLevel="0" collapsed="false">
      <c r="A26" s="33"/>
      <c r="B26" s="33"/>
      <c r="C26" s="40"/>
      <c r="D26" s="40"/>
      <c r="E26" s="9"/>
      <c r="F26" s="9"/>
      <c r="G26" s="37"/>
      <c r="H26" s="14"/>
    </row>
    <row r="27" customFormat="false" ht="15" hidden="false" customHeight="false" outlineLevel="0" collapsed="false">
      <c r="A27" s="33"/>
      <c r="B27" s="33"/>
      <c r="C27" s="40"/>
      <c r="D27" s="40"/>
      <c r="E27" s="9"/>
      <c r="F27" s="9"/>
      <c r="G27" s="37"/>
      <c r="H27" s="14"/>
    </row>
    <row r="28" customFormat="false" ht="15" hidden="false" customHeight="false" outlineLevel="0" collapsed="false">
      <c r="A28" s="33"/>
      <c r="B28" s="33"/>
      <c r="C28" s="40"/>
      <c r="D28" s="40"/>
      <c r="E28" s="9"/>
      <c r="F28" s="9"/>
      <c r="G28" s="37"/>
      <c r="H28" s="14"/>
    </row>
    <row r="29" customFormat="false" ht="15" hidden="false" customHeight="false" outlineLevel="0" collapsed="false">
      <c r="A29" s="33"/>
      <c r="B29" s="33"/>
      <c r="C29" s="40"/>
      <c r="D29" s="40"/>
      <c r="E29" s="9"/>
      <c r="F29" s="9"/>
      <c r="G29" s="37"/>
      <c r="H29" s="14"/>
    </row>
    <row r="30" customFormat="false" ht="15" hidden="false" customHeight="false" outlineLevel="0" collapsed="false">
      <c r="A30" s="33"/>
      <c r="B30" s="33"/>
      <c r="C30" s="40"/>
      <c r="D30" s="40"/>
      <c r="E30" s="9"/>
      <c r="F30" s="9"/>
      <c r="G30" s="37"/>
      <c r="H30" s="14"/>
    </row>
    <row r="31" customFormat="false" ht="15" hidden="false" customHeight="false" outlineLevel="0" collapsed="false">
      <c r="A31" s="33"/>
      <c r="B31" s="33"/>
      <c r="C31" s="40"/>
      <c r="D31" s="40"/>
      <c r="E31" s="9"/>
      <c r="F31" s="9"/>
      <c r="G31" s="37"/>
      <c r="H31" s="14"/>
    </row>
    <row r="32" customFormat="false" ht="15" hidden="false" customHeight="false" outlineLevel="0" collapsed="false">
      <c r="A32" s="33"/>
      <c r="B32" s="33"/>
      <c r="C32" s="40"/>
      <c r="D32" s="40"/>
      <c r="E32" s="9"/>
      <c r="F32" s="9"/>
      <c r="G32" s="37"/>
      <c r="H32" s="14"/>
    </row>
    <row r="33" customFormat="false" ht="15" hidden="false" customHeight="false" outlineLevel="0" collapsed="false">
      <c r="A33" s="33"/>
      <c r="B33" s="33"/>
      <c r="C33" s="40"/>
      <c r="D33" s="40"/>
      <c r="E33" s="9"/>
      <c r="F33" s="9"/>
      <c r="G33" s="37"/>
      <c r="H33" s="14"/>
    </row>
    <row r="34" customFormat="false" ht="15" hidden="false" customHeight="false" outlineLevel="0" collapsed="false">
      <c r="A34" s="33"/>
      <c r="B34" s="33"/>
      <c r="C34" s="40"/>
      <c r="D34" s="40"/>
      <c r="E34" s="9"/>
      <c r="F34" s="9"/>
      <c r="G34" s="37"/>
      <c r="H34" s="14"/>
    </row>
    <row r="35" customFormat="false" ht="15" hidden="false" customHeight="false" outlineLevel="0" collapsed="false">
      <c r="A35" s="33"/>
      <c r="B35" s="33"/>
      <c r="C35" s="40"/>
      <c r="D35" s="40"/>
      <c r="E35" s="9"/>
      <c r="F35" s="9"/>
      <c r="G35" s="37"/>
      <c r="H35" s="14"/>
    </row>
    <row r="36" customFormat="false" ht="15" hidden="false" customHeight="false" outlineLevel="0" collapsed="false">
      <c r="A36" s="33"/>
      <c r="B36" s="33"/>
      <c r="C36" s="40"/>
      <c r="D36" s="40"/>
      <c r="E36" s="9"/>
      <c r="F36" s="9"/>
      <c r="G36" s="37"/>
      <c r="H36" s="14"/>
    </row>
    <row r="37" customFormat="false" ht="15" hidden="false" customHeight="false" outlineLevel="0" collapsed="false">
      <c r="A37" s="33"/>
      <c r="B37" s="33"/>
      <c r="C37" s="40"/>
      <c r="D37" s="40"/>
      <c r="E37" s="9"/>
      <c r="F37" s="9"/>
      <c r="G37" s="37"/>
      <c r="H37" s="14"/>
    </row>
    <row r="38" customFormat="false" ht="15" hidden="false" customHeight="false" outlineLevel="0" collapsed="false">
      <c r="A38" s="33"/>
      <c r="B38" s="33"/>
      <c r="C38" s="40"/>
      <c r="D38" s="40"/>
      <c r="E38" s="9"/>
      <c r="F38" s="9"/>
      <c r="G38" s="37"/>
      <c r="H38" s="14"/>
    </row>
    <row r="39" customFormat="false" ht="15" hidden="false" customHeight="false" outlineLevel="0" collapsed="false">
      <c r="A39" s="33"/>
      <c r="B39" s="33"/>
      <c r="C39" s="40"/>
      <c r="D39" s="40"/>
      <c r="E39" s="9"/>
      <c r="F39" s="9"/>
      <c r="G39" s="37"/>
      <c r="H39" s="14"/>
    </row>
    <row r="40" customFormat="false" ht="15" hidden="false" customHeight="false" outlineLevel="0" collapsed="false">
      <c r="A40" s="33"/>
      <c r="B40" s="33"/>
      <c r="C40" s="40"/>
      <c r="D40" s="40"/>
      <c r="E40" s="9"/>
      <c r="F40" s="9"/>
      <c r="G40" s="37"/>
      <c r="H40" s="14"/>
    </row>
    <row r="41" customFormat="false" ht="15" hidden="false" customHeight="false" outlineLevel="0" collapsed="false">
      <c r="A41" s="33"/>
      <c r="B41" s="33"/>
      <c r="C41" s="40"/>
      <c r="D41" s="40"/>
      <c r="E41" s="9"/>
      <c r="F41" s="9"/>
      <c r="G41" s="37"/>
      <c r="H41" s="14"/>
    </row>
    <row r="42" customFormat="false" ht="15" hidden="false" customHeight="false" outlineLevel="0" collapsed="false">
      <c r="A42" s="33"/>
      <c r="B42" s="33"/>
      <c r="C42" s="40"/>
      <c r="D42" s="40"/>
      <c r="E42" s="9"/>
      <c r="F42" s="9"/>
      <c r="G42" s="37"/>
      <c r="H42" s="14"/>
    </row>
    <row r="43" customFormat="false" ht="15" hidden="false" customHeight="false" outlineLevel="0" collapsed="false">
      <c r="A43" s="33"/>
      <c r="B43" s="33"/>
      <c r="C43" s="40"/>
      <c r="D43" s="40"/>
      <c r="E43" s="9"/>
      <c r="F43" s="9"/>
      <c r="G43" s="37"/>
      <c r="H43" s="14"/>
    </row>
    <row r="44" customFormat="false" ht="15" hidden="false" customHeight="false" outlineLevel="0" collapsed="false">
      <c r="A44" s="33"/>
      <c r="B44" s="33"/>
      <c r="C44" s="40"/>
      <c r="D44" s="40"/>
      <c r="E44" s="9"/>
      <c r="F44" s="9"/>
      <c r="G44" s="37"/>
      <c r="H44" s="14"/>
    </row>
    <row r="45" customFormat="false" ht="15" hidden="false" customHeight="false" outlineLevel="0" collapsed="false">
      <c r="A45" s="33"/>
      <c r="B45" s="33"/>
      <c r="C45" s="40"/>
      <c r="D45" s="40"/>
      <c r="E45" s="9"/>
      <c r="F45" s="9"/>
      <c r="G45" s="37"/>
      <c r="H45" s="14"/>
    </row>
    <row r="46" customFormat="false" ht="15" hidden="false" customHeight="false" outlineLevel="0" collapsed="false">
      <c r="A46" s="33"/>
      <c r="B46" s="33"/>
      <c r="C46" s="40"/>
      <c r="D46" s="40"/>
      <c r="E46" s="9"/>
      <c r="F46" s="9"/>
      <c r="G46" s="37"/>
      <c r="H46" s="14"/>
    </row>
    <row r="47" customFormat="false" ht="15" hidden="false" customHeight="false" outlineLevel="0" collapsed="false">
      <c r="A47" s="33"/>
      <c r="B47" s="33"/>
      <c r="C47" s="40"/>
      <c r="D47" s="40"/>
      <c r="E47" s="9"/>
      <c r="F47" s="9"/>
      <c r="G47" s="37"/>
      <c r="H47" s="14"/>
    </row>
    <row r="48" customFormat="false" ht="15" hidden="false" customHeight="false" outlineLevel="0" collapsed="false">
      <c r="A48" s="33"/>
      <c r="B48" s="33"/>
      <c r="C48" s="40"/>
      <c r="D48" s="40"/>
      <c r="E48" s="9"/>
      <c r="F48" s="9"/>
      <c r="G48" s="37"/>
      <c r="H48" s="14"/>
    </row>
    <row r="49" customFormat="false" ht="15" hidden="false" customHeight="false" outlineLevel="0" collapsed="false">
      <c r="A49" s="33"/>
      <c r="B49" s="33"/>
      <c r="C49" s="40"/>
      <c r="D49" s="40"/>
      <c r="E49" s="9"/>
      <c r="F49" s="9"/>
      <c r="G49" s="37"/>
      <c r="H49" s="14"/>
    </row>
    <row r="50" customFormat="false" ht="15" hidden="false" customHeight="false" outlineLevel="0" collapsed="false">
      <c r="A50" s="33"/>
      <c r="B50" s="33"/>
      <c r="C50" s="40"/>
      <c r="D50" s="40"/>
      <c r="E50" s="9"/>
      <c r="F50" s="9"/>
      <c r="G50" s="37"/>
      <c r="H50" s="14"/>
    </row>
    <row r="51" customFormat="false" ht="15" hidden="false" customHeight="false" outlineLevel="0" collapsed="false">
      <c r="A51" s="33"/>
      <c r="B51" s="33"/>
      <c r="C51" s="40"/>
      <c r="D51" s="40"/>
      <c r="E51" s="9"/>
      <c r="F51" s="9"/>
      <c r="G51" s="37"/>
      <c r="H51" s="14"/>
    </row>
    <row r="52" customFormat="false" ht="15" hidden="false" customHeight="false" outlineLevel="0" collapsed="false">
      <c r="A52" s="33"/>
      <c r="B52" s="33"/>
      <c r="C52" s="40"/>
      <c r="D52" s="40"/>
      <c r="E52" s="9"/>
      <c r="F52" s="9"/>
      <c r="G52" s="37"/>
      <c r="H52" s="14"/>
    </row>
    <row r="53" customFormat="false" ht="15" hidden="false" customHeight="false" outlineLevel="0" collapsed="false">
      <c r="A53" s="33"/>
      <c r="B53" s="33"/>
      <c r="C53" s="40"/>
      <c r="D53" s="40"/>
      <c r="E53" s="9"/>
      <c r="F53" s="9"/>
      <c r="G53" s="37"/>
      <c r="H53" s="14"/>
    </row>
    <row r="54" customFormat="false" ht="15" hidden="false" customHeight="false" outlineLevel="0" collapsed="false">
      <c r="A54" s="33"/>
      <c r="B54" s="33"/>
      <c r="C54" s="40"/>
      <c r="D54" s="40"/>
      <c r="E54" s="9"/>
      <c r="F54" s="9"/>
      <c r="G54" s="37"/>
      <c r="H54" s="14"/>
    </row>
    <row r="55" customFormat="false" ht="15" hidden="false" customHeight="false" outlineLevel="0" collapsed="false">
      <c r="A55" s="33"/>
      <c r="B55" s="33"/>
      <c r="C55" s="40"/>
      <c r="D55" s="40"/>
      <c r="E55" s="9"/>
      <c r="F55" s="9"/>
      <c r="G55" s="37"/>
      <c r="H55" s="14"/>
    </row>
    <row r="56" customFormat="false" ht="15" hidden="false" customHeight="false" outlineLevel="0" collapsed="false">
      <c r="A56" s="33"/>
      <c r="B56" s="33"/>
      <c r="C56" s="40"/>
      <c r="D56" s="40"/>
      <c r="E56" s="9"/>
      <c r="F56" s="9"/>
      <c r="G56" s="37"/>
      <c r="H56" s="14"/>
    </row>
    <row r="57" customFormat="false" ht="15" hidden="false" customHeight="false" outlineLevel="0" collapsed="false">
      <c r="A57" s="33"/>
      <c r="B57" s="33"/>
      <c r="C57" s="40"/>
      <c r="D57" s="40"/>
      <c r="E57" s="9"/>
      <c r="F57" s="9"/>
      <c r="G57" s="37"/>
      <c r="H57" s="14"/>
    </row>
    <row r="58" customFormat="false" ht="15" hidden="false" customHeight="false" outlineLevel="0" collapsed="false">
      <c r="A58" s="33"/>
      <c r="B58" s="33"/>
      <c r="C58" s="40"/>
      <c r="D58" s="40"/>
      <c r="E58" s="9"/>
      <c r="F58" s="9"/>
      <c r="G58" s="37"/>
      <c r="H58" s="14"/>
    </row>
    <row r="59" customFormat="false" ht="15" hidden="false" customHeight="false" outlineLevel="0" collapsed="false">
      <c r="A59" s="33"/>
      <c r="B59" s="33"/>
      <c r="C59" s="40"/>
      <c r="D59" s="40"/>
      <c r="E59" s="9"/>
      <c r="F59" s="9"/>
      <c r="G59" s="37"/>
      <c r="H59" s="14"/>
    </row>
    <row r="60" customFormat="false" ht="15" hidden="false" customHeight="false" outlineLevel="0" collapsed="false">
      <c r="A60" s="33"/>
      <c r="B60" s="33"/>
      <c r="C60" s="40"/>
      <c r="D60" s="40"/>
      <c r="E60" s="9"/>
      <c r="F60" s="9"/>
      <c r="G60" s="37"/>
      <c r="H60" s="14"/>
    </row>
    <row r="61" customFormat="false" ht="15" hidden="false" customHeight="false" outlineLevel="0" collapsed="false">
      <c r="A61" s="33"/>
      <c r="B61" s="33"/>
      <c r="C61" s="40"/>
      <c r="D61" s="40"/>
      <c r="E61" s="9"/>
      <c r="F61" s="9"/>
      <c r="G61" s="37"/>
      <c r="H61" s="14"/>
    </row>
    <row r="62" customFormat="false" ht="15" hidden="false" customHeight="false" outlineLevel="0" collapsed="false">
      <c r="A62" s="33"/>
      <c r="B62" s="33"/>
      <c r="C62" s="40"/>
      <c r="D62" s="40"/>
      <c r="E62" s="9"/>
      <c r="F62" s="9"/>
      <c r="G62" s="37"/>
      <c r="H62" s="14"/>
    </row>
    <row r="63" customFormat="false" ht="15" hidden="false" customHeight="false" outlineLevel="0" collapsed="false">
      <c r="A63" s="33"/>
      <c r="B63" s="33"/>
      <c r="C63" s="40"/>
      <c r="D63" s="40"/>
      <c r="E63" s="9"/>
      <c r="F63" s="9"/>
      <c r="G63" s="37"/>
      <c r="H63" s="14"/>
    </row>
    <row r="64" customFormat="false" ht="15" hidden="false" customHeight="false" outlineLevel="0" collapsed="false">
      <c r="A64" s="33"/>
      <c r="B64" s="33"/>
      <c r="C64" s="40"/>
      <c r="D64" s="40"/>
      <c r="E64" s="9"/>
      <c r="F64" s="9"/>
      <c r="G64" s="37"/>
      <c r="H64" s="14"/>
    </row>
    <row r="65" customFormat="false" ht="15" hidden="false" customHeight="false" outlineLevel="0" collapsed="false">
      <c r="A65" s="33"/>
      <c r="B65" s="33"/>
      <c r="C65" s="40"/>
      <c r="D65" s="40"/>
      <c r="E65" s="9"/>
      <c r="F65" s="9"/>
      <c r="G65" s="37"/>
      <c r="H65" s="14"/>
    </row>
    <row r="66" customFormat="false" ht="15" hidden="false" customHeight="false" outlineLevel="0" collapsed="false">
      <c r="A66" s="33"/>
      <c r="B66" s="33"/>
      <c r="C66" s="40"/>
      <c r="D66" s="40"/>
      <c r="E66" s="9"/>
      <c r="F66" s="9"/>
      <c r="G66" s="37"/>
      <c r="H66" s="14"/>
    </row>
    <row r="67" customFormat="false" ht="15" hidden="false" customHeight="false" outlineLevel="0" collapsed="false">
      <c r="A67" s="33"/>
      <c r="B67" s="33"/>
      <c r="C67" s="40"/>
      <c r="D67" s="40"/>
      <c r="E67" s="9"/>
      <c r="F67" s="9"/>
      <c r="G67" s="37"/>
      <c r="H67" s="14"/>
    </row>
    <row r="68" customFormat="false" ht="15" hidden="false" customHeight="false" outlineLevel="0" collapsed="false">
      <c r="A68" s="33"/>
      <c r="B68" s="33"/>
      <c r="C68" s="40"/>
      <c r="D68" s="40"/>
      <c r="E68" s="9"/>
      <c r="F68" s="9"/>
      <c r="G68" s="37"/>
      <c r="H68" s="14"/>
    </row>
    <row r="69" customFormat="false" ht="15" hidden="false" customHeight="false" outlineLevel="0" collapsed="false">
      <c r="A69" s="33"/>
      <c r="B69" s="33"/>
      <c r="C69" s="40"/>
      <c r="D69" s="40"/>
      <c r="E69" s="9"/>
      <c r="F69" s="9"/>
      <c r="G69" s="37"/>
      <c r="H69" s="14"/>
    </row>
    <row r="70" customFormat="false" ht="15" hidden="false" customHeight="false" outlineLevel="0" collapsed="false">
      <c r="A70" s="33"/>
      <c r="B70" s="33"/>
      <c r="C70" s="40"/>
      <c r="D70" s="40"/>
      <c r="E70" s="9"/>
      <c r="F70" s="9"/>
      <c r="G70" s="37"/>
      <c r="H70" s="14"/>
    </row>
    <row r="71" customFormat="false" ht="15" hidden="false" customHeight="false" outlineLevel="0" collapsed="false">
      <c r="A71" s="33"/>
      <c r="B71" s="33"/>
      <c r="C71" s="40"/>
      <c r="D71" s="40"/>
      <c r="E71" s="9"/>
      <c r="F71" s="9"/>
      <c r="G71" s="37"/>
      <c r="H71" s="14"/>
    </row>
    <row r="72" customFormat="false" ht="15" hidden="false" customHeight="false" outlineLevel="0" collapsed="false">
      <c r="A72" s="33"/>
      <c r="B72" s="33"/>
      <c r="C72" s="40"/>
      <c r="D72" s="40"/>
      <c r="E72" s="9"/>
      <c r="F72" s="9"/>
      <c r="G72" s="37"/>
      <c r="H72" s="14"/>
    </row>
    <row r="73" customFormat="false" ht="15" hidden="false" customHeight="false" outlineLevel="0" collapsed="false">
      <c r="A73" s="33"/>
      <c r="B73" s="33"/>
      <c r="C73" s="40"/>
      <c r="D73" s="40"/>
      <c r="E73" s="9"/>
      <c r="F73" s="9"/>
      <c r="G73" s="37"/>
      <c r="H73" s="14"/>
    </row>
    <row r="74" customFormat="false" ht="15" hidden="false" customHeight="false" outlineLevel="0" collapsed="false">
      <c r="A74" s="33"/>
      <c r="B74" s="33"/>
      <c r="C74" s="40"/>
      <c r="D74" s="40"/>
      <c r="E74" s="9"/>
      <c r="F74" s="9"/>
      <c r="G74" s="37"/>
      <c r="H74" s="14"/>
    </row>
    <row r="75" customFormat="false" ht="15" hidden="false" customHeight="false" outlineLevel="0" collapsed="false">
      <c r="A75" s="33"/>
      <c r="B75" s="33"/>
      <c r="C75" s="40"/>
      <c r="D75" s="40"/>
      <c r="E75" s="9"/>
      <c r="F75" s="9"/>
      <c r="G75" s="37"/>
      <c r="H75" s="14"/>
    </row>
    <row r="76" customFormat="false" ht="15" hidden="false" customHeight="false" outlineLevel="0" collapsed="false">
      <c r="A76" s="33"/>
      <c r="B76" s="33"/>
      <c r="C76" s="40"/>
      <c r="D76" s="40"/>
      <c r="E76" s="9"/>
      <c r="F76" s="9"/>
      <c r="G76" s="37"/>
      <c r="H76" s="14"/>
    </row>
    <row r="77" customFormat="false" ht="15" hidden="false" customHeight="false" outlineLevel="0" collapsed="false">
      <c r="A77" s="33"/>
      <c r="B77" s="33"/>
      <c r="C77" s="40"/>
      <c r="D77" s="40"/>
      <c r="E77" s="9"/>
      <c r="F77" s="9"/>
      <c r="G77" s="37"/>
      <c r="H77" s="14"/>
    </row>
    <row r="78" customFormat="false" ht="15" hidden="false" customHeight="false" outlineLevel="0" collapsed="false">
      <c r="A78" s="33"/>
      <c r="B78" s="33"/>
      <c r="C78" s="40"/>
      <c r="D78" s="40"/>
      <c r="E78" s="9"/>
      <c r="F78" s="9"/>
      <c r="G78" s="37"/>
      <c r="H78" s="14"/>
    </row>
    <row r="79" customFormat="false" ht="15" hidden="false" customHeight="false" outlineLevel="0" collapsed="false">
      <c r="A79" s="33"/>
      <c r="B79" s="33"/>
      <c r="C79" s="40"/>
      <c r="D79" s="40"/>
      <c r="E79" s="9"/>
      <c r="F79" s="9"/>
      <c r="G79" s="37"/>
      <c r="H79" s="14"/>
    </row>
    <row r="80" customFormat="false" ht="15" hidden="false" customHeight="false" outlineLevel="0" collapsed="false">
      <c r="A80" s="33"/>
      <c r="B80" s="33"/>
      <c r="C80" s="40"/>
      <c r="D80" s="40"/>
      <c r="E80" s="9"/>
      <c r="F80" s="9"/>
      <c r="G80" s="37"/>
      <c r="H80" s="14"/>
    </row>
    <row r="81" customFormat="false" ht="15" hidden="false" customHeight="false" outlineLevel="0" collapsed="false">
      <c r="A81" s="33"/>
      <c r="B81" s="33"/>
      <c r="C81" s="40"/>
      <c r="D81" s="40"/>
      <c r="E81" s="9"/>
      <c r="F81" s="9"/>
      <c r="G81" s="37"/>
      <c r="H81" s="14"/>
    </row>
    <row r="82" customFormat="false" ht="15" hidden="false" customHeight="false" outlineLevel="0" collapsed="false">
      <c r="A82" s="33"/>
      <c r="B82" s="33"/>
      <c r="C82" s="40"/>
      <c r="D82" s="40"/>
      <c r="E82" s="9"/>
      <c r="F82" s="9"/>
      <c r="G82" s="37"/>
      <c r="H82" s="14"/>
    </row>
    <row r="83" customFormat="false" ht="15" hidden="false" customHeight="false" outlineLevel="0" collapsed="false">
      <c r="A83" s="33"/>
      <c r="B83" s="33"/>
      <c r="C83" s="40"/>
      <c r="D83" s="40"/>
      <c r="E83" s="9"/>
      <c r="F83" s="9"/>
      <c r="G83" s="37"/>
      <c r="H83" s="14"/>
    </row>
    <row r="84" customFormat="false" ht="15" hidden="false" customHeight="false" outlineLevel="0" collapsed="false">
      <c r="A84" s="33"/>
      <c r="B84" s="33"/>
      <c r="C84" s="40"/>
      <c r="D84" s="40"/>
      <c r="E84" s="9"/>
      <c r="F84" s="9"/>
      <c r="G84" s="37"/>
      <c r="H84" s="14"/>
    </row>
    <row r="85" customFormat="false" ht="15" hidden="false" customHeight="false" outlineLevel="0" collapsed="false">
      <c r="A85" s="33"/>
      <c r="B85" s="33"/>
      <c r="C85" s="40"/>
      <c r="D85" s="40"/>
      <c r="E85" s="9"/>
      <c r="F85" s="9"/>
      <c r="G85" s="37"/>
      <c r="H85" s="14"/>
    </row>
    <row r="86" customFormat="false" ht="15" hidden="false" customHeight="false" outlineLevel="0" collapsed="false">
      <c r="A86" s="33"/>
      <c r="B86" s="33"/>
      <c r="C86" s="40"/>
      <c r="D86" s="40"/>
      <c r="E86" s="9"/>
      <c r="F86" s="9"/>
      <c r="G86" s="37"/>
      <c r="H86" s="14"/>
    </row>
    <row r="87" customFormat="false" ht="15" hidden="false" customHeight="false" outlineLevel="0" collapsed="false">
      <c r="A87" s="33"/>
      <c r="B87" s="33"/>
      <c r="C87" s="40"/>
      <c r="D87" s="40"/>
      <c r="E87" s="9"/>
      <c r="F87" s="9"/>
      <c r="G87" s="37"/>
      <c r="H87" s="14"/>
    </row>
    <row r="88" customFormat="false" ht="15" hidden="false" customHeight="false" outlineLevel="0" collapsed="false">
      <c r="A88" s="33"/>
      <c r="B88" s="33"/>
      <c r="C88" s="40"/>
      <c r="D88" s="40"/>
      <c r="E88" s="9"/>
      <c r="F88" s="9"/>
      <c r="G88" s="37"/>
      <c r="H88" s="14"/>
    </row>
    <row r="89" customFormat="false" ht="15" hidden="false" customHeight="false" outlineLevel="0" collapsed="false">
      <c r="A89" s="33"/>
      <c r="B89" s="33"/>
      <c r="C89" s="40"/>
      <c r="D89" s="40"/>
      <c r="E89" s="9"/>
      <c r="F89" s="9"/>
      <c r="G89" s="37"/>
      <c r="H89" s="14"/>
    </row>
    <row r="90" customFormat="false" ht="15" hidden="false" customHeight="false" outlineLevel="0" collapsed="false">
      <c r="A90" s="33"/>
      <c r="B90" s="33"/>
      <c r="C90" s="40"/>
      <c r="D90" s="40"/>
      <c r="E90" s="9"/>
      <c r="F90" s="9"/>
      <c r="G90" s="37"/>
      <c r="H90" s="14"/>
    </row>
    <row r="91" customFormat="false" ht="15" hidden="false" customHeight="false" outlineLevel="0" collapsed="false">
      <c r="A91" s="33"/>
      <c r="B91" s="33"/>
      <c r="C91" s="40"/>
      <c r="D91" s="40"/>
      <c r="E91" s="9"/>
      <c r="F91" s="9"/>
      <c r="G91" s="37"/>
      <c r="H91" s="14"/>
    </row>
    <row r="92" customFormat="false" ht="15" hidden="false" customHeight="false" outlineLevel="0" collapsed="false">
      <c r="A92" s="33"/>
      <c r="B92" s="33"/>
      <c r="C92" s="40"/>
      <c r="D92" s="40"/>
      <c r="E92" s="9"/>
      <c r="F92" s="9"/>
      <c r="G92" s="37"/>
      <c r="H92" s="14"/>
    </row>
    <row r="93" customFormat="false" ht="15" hidden="false" customHeight="false" outlineLevel="0" collapsed="false">
      <c r="A93" s="33"/>
      <c r="B93" s="33"/>
      <c r="C93" s="40"/>
      <c r="D93" s="40"/>
      <c r="E93" s="9"/>
      <c r="F93" s="9"/>
      <c r="G93" s="37"/>
      <c r="H93" s="14"/>
    </row>
    <row r="94" customFormat="false" ht="15" hidden="false" customHeight="false" outlineLevel="0" collapsed="false">
      <c r="A94" s="33"/>
      <c r="B94" s="33"/>
      <c r="C94" s="40"/>
      <c r="D94" s="40"/>
      <c r="E94" s="9"/>
      <c r="F94" s="9"/>
      <c r="G94" s="37"/>
      <c r="H94" s="14"/>
    </row>
    <row r="95" customFormat="false" ht="15" hidden="false" customHeight="false" outlineLevel="0" collapsed="false">
      <c r="A95" s="33"/>
      <c r="B95" s="33"/>
      <c r="C95" s="40"/>
      <c r="D95" s="40"/>
      <c r="E95" s="9"/>
      <c r="F95" s="9"/>
      <c r="G95" s="37"/>
      <c r="H95" s="14"/>
    </row>
    <row r="96" customFormat="false" ht="15" hidden="false" customHeight="false" outlineLevel="0" collapsed="false">
      <c r="A96" s="33"/>
      <c r="B96" s="33"/>
      <c r="C96" s="40"/>
      <c r="D96" s="40"/>
      <c r="E96" s="9"/>
      <c r="F96" s="9"/>
      <c r="G96" s="37"/>
      <c r="H96" s="14"/>
    </row>
    <row r="97" customFormat="false" ht="15" hidden="false" customHeight="false" outlineLevel="0" collapsed="false">
      <c r="A97" s="33"/>
      <c r="B97" s="33"/>
      <c r="C97" s="40"/>
      <c r="D97" s="40"/>
      <c r="E97" s="9"/>
      <c r="F97" s="9"/>
      <c r="G97" s="37"/>
      <c r="H97" s="14"/>
    </row>
    <row r="98" customFormat="false" ht="15" hidden="false" customHeight="false" outlineLevel="0" collapsed="false">
      <c r="A98" s="33"/>
      <c r="B98" s="33"/>
      <c r="C98" s="40"/>
      <c r="D98" s="40"/>
      <c r="E98" s="9"/>
      <c r="F98" s="9"/>
      <c r="G98" s="37"/>
      <c r="H98" s="14"/>
    </row>
    <row r="99" customFormat="false" ht="15" hidden="false" customHeight="false" outlineLevel="0" collapsed="false">
      <c r="A99" s="33"/>
      <c r="B99" s="33"/>
      <c r="C99" s="40"/>
      <c r="D99" s="40"/>
      <c r="E99" s="9"/>
      <c r="F99" s="9"/>
      <c r="G99" s="37"/>
      <c r="H99" s="14"/>
    </row>
    <row r="100" customFormat="false" ht="15" hidden="false" customHeight="false" outlineLevel="0" collapsed="false">
      <c r="A100" s="33"/>
      <c r="B100" s="33"/>
      <c r="C100" s="40"/>
      <c r="D100" s="40"/>
      <c r="E100" s="9"/>
      <c r="F100" s="9"/>
      <c r="G100" s="37"/>
      <c r="H100" s="14"/>
    </row>
    <row r="101" customFormat="false" ht="15" hidden="false" customHeight="false" outlineLevel="0" collapsed="false">
      <c r="A101" s="33"/>
      <c r="B101" s="33"/>
      <c r="C101" s="40"/>
      <c r="D101" s="40"/>
      <c r="E101" s="9"/>
      <c r="F101" s="9"/>
      <c r="G101" s="37"/>
      <c r="H101" s="14"/>
    </row>
    <row r="102" customFormat="false" ht="15" hidden="false" customHeight="false" outlineLevel="0" collapsed="false">
      <c r="A102" s="33"/>
      <c r="B102" s="33"/>
      <c r="C102" s="40"/>
      <c r="D102" s="40"/>
      <c r="E102" s="9"/>
      <c r="F102" s="9"/>
      <c r="G102" s="37"/>
      <c r="H102" s="14"/>
    </row>
    <row r="103" customFormat="false" ht="15" hidden="false" customHeight="false" outlineLevel="0" collapsed="false">
      <c r="A103" s="33"/>
      <c r="B103" s="33"/>
      <c r="C103" s="40"/>
      <c r="D103" s="40"/>
      <c r="E103" s="9"/>
      <c r="F103" s="9"/>
      <c r="G103" s="37"/>
      <c r="H103" s="14"/>
    </row>
    <row r="104" customFormat="false" ht="15" hidden="false" customHeight="false" outlineLevel="0" collapsed="false">
      <c r="A104" s="33"/>
      <c r="B104" s="33"/>
      <c r="C104" s="40"/>
      <c r="D104" s="40"/>
      <c r="E104" s="9"/>
      <c r="F104" s="9"/>
      <c r="G104" s="37"/>
      <c r="H104" s="14"/>
    </row>
    <row r="105" customFormat="false" ht="15" hidden="false" customHeight="false" outlineLevel="0" collapsed="false">
      <c r="A105" s="33"/>
      <c r="B105" s="33"/>
      <c r="C105" s="40"/>
      <c r="D105" s="40"/>
      <c r="E105" s="9"/>
      <c r="F105" s="9"/>
      <c r="G105" s="37"/>
      <c r="H105" s="14"/>
    </row>
    <row r="106" customFormat="false" ht="15" hidden="false" customHeight="false" outlineLevel="0" collapsed="false">
      <c r="A106" s="33"/>
      <c r="B106" s="33"/>
      <c r="C106" s="40"/>
      <c r="D106" s="40"/>
      <c r="E106" s="9"/>
      <c r="F106" s="9"/>
      <c r="G106" s="37"/>
      <c r="H106" s="14"/>
    </row>
    <row r="107" customFormat="false" ht="15" hidden="false" customHeight="false" outlineLevel="0" collapsed="false">
      <c r="A107" s="33"/>
      <c r="B107" s="33"/>
      <c r="C107" s="40"/>
      <c r="D107" s="40"/>
      <c r="E107" s="9"/>
      <c r="F107" s="9"/>
      <c r="G107" s="37"/>
      <c r="H107" s="14"/>
    </row>
    <row r="108" customFormat="false" ht="15" hidden="false" customHeight="false" outlineLevel="0" collapsed="false">
      <c r="A108" s="33"/>
      <c r="B108" s="33"/>
      <c r="C108" s="40"/>
      <c r="D108" s="40"/>
      <c r="E108" s="9"/>
      <c r="F108" s="9"/>
      <c r="G108" s="37"/>
      <c r="H108" s="14"/>
    </row>
    <row r="109" customFormat="false" ht="15" hidden="false" customHeight="false" outlineLevel="0" collapsed="false">
      <c r="A109" s="33"/>
      <c r="B109" s="33"/>
      <c r="C109" s="40"/>
      <c r="D109" s="40"/>
      <c r="E109" s="9"/>
      <c r="F109" s="9"/>
      <c r="G109" s="37"/>
      <c r="H109" s="14"/>
    </row>
    <row r="110" customFormat="false" ht="15" hidden="false" customHeight="false" outlineLevel="0" collapsed="false">
      <c r="A110" s="33"/>
      <c r="B110" s="33"/>
      <c r="C110" s="40"/>
      <c r="D110" s="40"/>
      <c r="E110" s="9"/>
      <c r="F110" s="9"/>
      <c r="G110" s="37"/>
      <c r="H110" s="14"/>
    </row>
    <row r="111" customFormat="false" ht="15" hidden="false" customHeight="false" outlineLevel="0" collapsed="false">
      <c r="A111" s="33"/>
      <c r="B111" s="33"/>
      <c r="C111" s="40"/>
      <c r="D111" s="40"/>
      <c r="E111" s="9"/>
      <c r="F111" s="9"/>
      <c r="G111" s="37"/>
      <c r="H111" s="14"/>
    </row>
    <row r="112" customFormat="false" ht="15" hidden="false" customHeight="false" outlineLevel="0" collapsed="false">
      <c r="A112" s="33"/>
      <c r="B112" s="33"/>
      <c r="C112" s="40"/>
      <c r="D112" s="40"/>
      <c r="E112" s="9"/>
      <c r="F112" s="9"/>
      <c r="G112" s="37"/>
      <c r="H112" s="14"/>
    </row>
    <row r="113" customFormat="false" ht="15" hidden="false" customHeight="false" outlineLevel="0" collapsed="false">
      <c r="A113" s="33"/>
      <c r="B113" s="33"/>
      <c r="C113" s="40"/>
      <c r="D113" s="40"/>
      <c r="E113" s="9"/>
      <c r="F113" s="9"/>
      <c r="G113" s="37"/>
      <c r="H113" s="14"/>
    </row>
    <row r="114" customFormat="false" ht="15" hidden="false" customHeight="false" outlineLevel="0" collapsed="false">
      <c r="A114" s="33"/>
      <c r="B114" s="33"/>
      <c r="C114" s="40"/>
      <c r="D114" s="40"/>
      <c r="E114" s="9"/>
      <c r="F114" s="9"/>
      <c r="G114" s="37"/>
      <c r="H114" s="14"/>
    </row>
    <row r="115" customFormat="false" ht="15" hidden="false" customHeight="false" outlineLevel="0" collapsed="false">
      <c r="A115" s="33"/>
      <c r="B115" s="33"/>
      <c r="C115" s="40"/>
      <c r="D115" s="40"/>
      <c r="E115" s="9"/>
      <c r="F115" s="9"/>
      <c r="G115" s="37"/>
      <c r="H115" s="14"/>
    </row>
    <row r="116" customFormat="false" ht="15" hidden="false" customHeight="false" outlineLevel="0" collapsed="false">
      <c r="A116" s="33"/>
      <c r="B116" s="33"/>
      <c r="C116" s="40"/>
      <c r="D116" s="40"/>
      <c r="E116" s="9"/>
      <c r="F116" s="9"/>
      <c r="G116" s="37"/>
      <c r="H116" s="14"/>
    </row>
    <row r="117" customFormat="false" ht="15" hidden="false" customHeight="false" outlineLevel="0" collapsed="false">
      <c r="A117" s="33"/>
      <c r="B117" s="33"/>
      <c r="C117" s="40"/>
      <c r="D117" s="40"/>
      <c r="E117" s="9"/>
      <c r="F117" s="9"/>
      <c r="G117" s="37"/>
      <c r="H117" s="14"/>
    </row>
    <row r="118" customFormat="false" ht="15" hidden="false" customHeight="false" outlineLevel="0" collapsed="false">
      <c r="A118" s="33"/>
      <c r="B118" s="33"/>
      <c r="C118" s="40"/>
      <c r="D118" s="40"/>
      <c r="E118" s="9"/>
      <c r="F118" s="9"/>
      <c r="G118" s="37"/>
      <c r="H118" s="14"/>
    </row>
    <row r="119" customFormat="false" ht="15" hidden="false" customHeight="false" outlineLevel="0" collapsed="false">
      <c r="A119" s="33"/>
      <c r="B119" s="33"/>
      <c r="C119" s="40"/>
      <c r="D119" s="40"/>
      <c r="E119" s="9"/>
      <c r="F119" s="9"/>
      <c r="G119" s="37"/>
      <c r="H119" s="14"/>
    </row>
    <row r="120" customFormat="false" ht="15" hidden="false" customHeight="false" outlineLevel="0" collapsed="false">
      <c r="A120" s="33"/>
      <c r="B120" s="33"/>
      <c r="C120" s="40"/>
      <c r="D120" s="40"/>
      <c r="E120" s="9"/>
      <c r="F120" s="9"/>
      <c r="G120" s="37"/>
      <c r="H120" s="14"/>
    </row>
    <row r="121" customFormat="false" ht="15" hidden="false" customHeight="false" outlineLevel="0" collapsed="false">
      <c r="A121" s="33"/>
      <c r="B121" s="33"/>
      <c r="C121" s="40"/>
      <c r="D121" s="40"/>
      <c r="E121" s="9"/>
      <c r="F121" s="9"/>
      <c r="G121" s="37"/>
      <c r="H121" s="14"/>
    </row>
    <row r="122" customFormat="false" ht="15" hidden="false" customHeight="false" outlineLevel="0" collapsed="false">
      <c r="A122" s="33"/>
      <c r="B122" s="33"/>
      <c r="C122" s="40"/>
      <c r="D122" s="40"/>
      <c r="E122" s="9"/>
      <c r="F122" s="9"/>
      <c r="G122" s="37"/>
      <c r="H122" s="14"/>
    </row>
    <row r="123" customFormat="false" ht="15" hidden="false" customHeight="false" outlineLevel="0" collapsed="false">
      <c r="A123" s="33"/>
      <c r="B123" s="33"/>
      <c r="C123" s="40"/>
      <c r="D123" s="40"/>
      <c r="E123" s="9"/>
      <c r="F123" s="9"/>
      <c r="G123" s="37"/>
      <c r="H123" s="14"/>
    </row>
    <row r="124" customFormat="false" ht="15" hidden="false" customHeight="false" outlineLevel="0" collapsed="false">
      <c r="A124" s="33"/>
      <c r="B124" s="33"/>
      <c r="C124" s="40"/>
      <c r="D124" s="40"/>
      <c r="E124" s="9"/>
      <c r="F124" s="9"/>
      <c r="G124" s="37"/>
      <c r="H124" s="14"/>
    </row>
    <row r="125" customFormat="false" ht="15" hidden="false" customHeight="false" outlineLevel="0" collapsed="false">
      <c r="A125" s="33"/>
      <c r="B125" s="33"/>
      <c r="C125" s="40"/>
      <c r="D125" s="40"/>
      <c r="E125" s="9"/>
      <c r="F125" s="9"/>
      <c r="G125" s="37"/>
      <c r="H125" s="14"/>
    </row>
    <row r="126" customFormat="false" ht="15" hidden="false" customHeight="false" outlineLevel="0" collapsed="false">
      <c r="A126" s="33"/>
      <c r="B126" s="33"/>
      <c r="C126" s="40"/>
      <c r="D126" s="40"/>
      <c r="E126" s="9"/>
      <c r="F126" s="9"/>
      <c r="G126" s="37"/>
      <c r="H126" s="14"/>
    </row>
    <row r="127" customFormat="false" ht="15" hidden="false" customHeight="false" outlineLevel="0" collapsed="false">
      <c r="A127" s="33"/>
      <c r="B127" s="33"/>
      <c r="C127" s="40"/>
      <c r="D127" s="40"/>
      <c r="E127" s="9"/>
      <c r="F127" s="9"/>
      <c r="G127" s="37"/>
      <c r="H127" s="14"/>
    </row>
    <row r="128" customFormat="false" ht="15" hidden="false" customHeight="false" outlineLevel="0" collapsed="false">
      <c r="A128" s="33"/>
      <c r="B128" s="33"/>
      <c r="C128" s="40"/>
      <c r="D128" s="40"/>
      <c r="E128" s="9"/>
      <c r="F128" s="9"/>
      <c r="G128" s="37"/>
      <c r="H128" s="14"/>
    </row>
    <row r="129" customFormat="false" ht="15" hidden="false" customHeight="false" outlineLevel="0" collapsed="false">
      <c r="A129" s="33"/>
      <c r="B129" s="33"/>
      <c r="C129" s="40"/>
      <c r="D129" s="40"/>
      <c r="E129" s="9"/>
      <c r="F129" s="9"/>
      <c r="G129" s="37"/>
      <c r="H129" s="14"/>
    </row>
    <row r="130" customFormat="false" ht="15" hidden="false" customHeight="false" outlineLevel="0" collapsed="false">
      <c r="A130" s="33"/>
      <c r="B130" s="33"/>
      <c r="C130" s="40"/>
      <c r="D130" s="40"/>
      <c r="E130" s="9"/>
      <c r="F130" s="9"/>
      <c r="G130" s="37"/>
      <c r="H130" s="14"/>
    </row>
    <row r="131" customFormat="false" ht="15" hidden="false" customHeight="false" outlineLevel="0" collapsed="false">
      <c r="A131" s="33"/>
      <c r="B131" s="33"/>
      <c r="C131" s="40"/>
      <c r="D131" s="40"/>
      <c r="E131" s="9"/>
      <c r="F131" s="9"/>
      <c r="G131" s="37"/>
      <c r="H131" s="14"/>
    </row>
    <row r="132" customFormat="false" ht="15" hidden="false" customHeight="false" outlineLevel="0" collapsed="false">
      <c r="A132" s="33"/>
      <c r="B132" s="33"/>
      <c r="C132" s="40"/>
      <c r="D132" s="40"/>
      <c r="E132" s="9"/>
      <c r="F132" s="9"/>
      <c r="G132" s="37"/>
      <c r="H132" s="14"/>
    </row>
    <row r="133" customFormat="false" ht="15" hidden="false" customHeight="false" outlineLevel="0" collapsed="false">
      <c r="A133" s="33"/>
      <c r="B133" s="33"/>
      <c r="C133" s="40"/>
      <c r="D133" s="40"/>
      <c r="E133" s="9"/>
      <c r="F133" s="9"/>
      <c r="G133" s="37"/>
      <c r="H133" s="14"/>
    </row>
    <row r="134" customFormat="false" ht="15" hidden="false" customHeight="false" outlineLevel="0" collapsed="false">
      <c r="A134" s="33"/>
      <c r="B134" s="33"/>
      <c r="C134" s="40"/>
      <c r="D134" s="40"/>
      <c r="E134" s="9"/>
      <c r="F134" s="9"/>
      <c r="G134" s="37"/>
      <c r="H134" s="14"/>
    </row>
    <row r="135" customFormat="false" ht="15" hidden="false" customHeight="false" outlineLevel="0" collapsed="false">
      <c r="A135" s="33"/>
      <c r="B135" s="33"/>
      <c r="C135" s="40"/>
      <c r="D135" s="40"/>
      <c r="E135" s="9"/>
      <c r="F135" s="9"/>
      <c r="G135" s="37"/>
      <c r="H135" s="14"/>
    </row>
    <row r="136" customFormat="false" ht="15" hidden="false" customHeight="false" outlineLevel="0" collapsed="false">
      <c r="A136" s="33"/>
      <c r="B136" s="33"/>
      <c r="C136" s="40"/>
      <c r="D136" s="40"/>
      <c r="E136" s="9"/>
      <c r="F136" s="9"/>
      <c r="G136" s="37"/>
      <c r="H136" s="14"/>
    </row>
    <row r="137" customFormat="false" ht="15" hidden="false" customHeight="false" outlineLevel="0" collapsed="false">
      <c r="A137" s="33"/>
      <c r="B137" s="33"/>
      <c r="C137" s="40"/>
      <c r="D137" s="40"/>
      <c r="E137" s="9"/>
      <c r="F137" s="9"/>
      <c r="G137" s="37"/>
      <c r="H137" s="14"/>
    </row>
    <row r="138" customFormat="false" ht="15" hidden="false" customHeight="false" outlineLevel="0" collapsed="false">
      <c r="A138" s="33"/>
      <c r="B138" s="33"/>
      <c r="C138" s="40"/>
      <c r="D138" s="40"/>
      <c r="E138" s="9"/>
      <c r="F138" s="9"/>
      <c r="G138" s="37"/>
      <c r="H138" s="14"/>
    </row>
    <row r="139" customFormat="false" ht="15" hidden="false" customHeight="false" outlineLevel="0" collapsed="false">
      <c r="A139" s="33"/>
      <c r="B139" s="33"/>
      <c r="C139" s="40"/>
      <c r="D139" s="40"/>
      <c r="E139" s="9"/>
      <c r="F139" s="9"/>
      <c r="G139" s="37"/>
      <c r="H139" s="14"/>
    </row>
    <row r="140" customFormat="false" ht="15" hidden="false" customHeight="false" outlineLevel="0" collapsed="false">
      <c r="A140" s="33"/>
      <c r="B140" s="33"/>
      <c r="C140" s="40"/>
      <c r="D140" s="40"/>
      <c r="E140" s="9"/>
      <c r="F140" s="9"/>
      <c r="G140" s="37"/>
      <c r="H140" s="14"/>
    </row>
    <row r="141" customFormat="false" ht="15" hidden="false" customHeight="false" outlineLevel="0" collapsed="false">
      <c r="A141" s="33"/>
      <c r="B141" s="33"/>
      <c r="C141" s="40"/>
      <c r="D141" s="40"/>
      <c r="E141" s="9"/>
      <c r="F141" s="9"/>
      <c r="G141" s="37"/>
      <c r="H141" s="14"/>
    </row>
    <row r="142" customFormat="false" ht="15" hidden="false" customHeight="false" outlineLevel="0" collapsed="false">
      <c r="A142" s="33"/>
      <c r="B142" s="33"/>
      <c r="C142" s="40"/>
      <c r="D142" s="40"/>
      <c r="E142" s="9"/>
      <c r="F142" s="9"/>
      <c r="G142" s="37"/>
      <c r="H142" s="14"/>
    </row>
    <row r="143" customFormat="false" ht="15" hidden="false" customHeight="false" outlineLevel="0" collapsed="false">
      <c r="A143" s="33"/>
      <c r="B143" s="33"/>
      <c r="C143" s="40"/>
      <c r="D143" s="40"/>
      <c r="E143" s="9"/>
      <c r="F143" s="9"/>
      <c r="G143" s="37"/>
      <c r="H143" s="14"/>
    </row>
    <row r="144" customFormat="false" ht="15" hidden="false" customHeight="false" outlineLevel="0" collapsed="false">
      <c r="A144" s="33"/>
      <c r="B144" s="33"/>
      <c r="C144" s="40"/>
      <c r="D144" s="40"/>
      <c r="E144" s="9"/>
      <c r="F144" s="9"/>
      <c r="G144" s="37"/>
      <c r="H144" s="14"/>
    </row>
    <row r="145" customFormat="false" ht="15" hidden="false" customHeight="false" outlineLevel="0" collapsed="false">
      <c r="A145" s="33"/>
      <c r="B145" s="33"/>
      <c r="C145" s="40"/>
      <c r="D145" s="40"/>
      <c r="E145" s="9"/>
      <c r="F145" s="9"/>
      <c r="G145" s="37"/>
      <c r="H145" s="14"/>
    </row>
    <row r="146" customFormat="false" ht="15" hidden="false" customHeight="false" outlineLevel="0" collapsed="false">
      <c r="A146" s="33"/>
      <c r="B146" s="33"/>
      <c r="C146" s="40"/>
      <c r="D146" s="40"/>
      <c r="E146" s="9"/>
      <c r="F146" s="9"/>
      <c r="G146" s="37"/>
      <c r="H146" s="14"/>
    </row>
    <row r="147" customFormat="false" ht="15" hidden="false" customHeight="false" outlineLevel="0" collapsed="false">
      <c r="A147" s="33"/>
      <c r="B147" s="33"/>
      <c r="C147" s="40"/>
      <c r="D147" s="40"/>
      <c r="E147" s="9"/>
      <c r="F147" s="9"/>
      <c r="G147" s="37"/>
      <c r="H147" s="14"/>
    </row>
    <row r="148" customFormat="false" ht="15" hidden="false" customHeight="false" outlineLevel="0" collapsed="false">
      <c r="A148" s="33"/>
      <c r="B148" s="33"/>
      <c r="C148" s="40"/>
      <c r="D148" s="40"/>
      <c r="E148" s="9"/>
      <c r="F148" s="9"/>
      <c r="G148" s="37"/>
      <c r="H148" s="14"/>
    </row>
    <row r="149" customFormat="false" ht="15" hidden="false" customHeight="false" outlineLevel="0" collapsed="false">
      <c r="A149" s="33"/>
      <c r="B149" s="33"/>
      <c r="C149" s="40"/>
      <c r="D149" s="40"/>
      <c r="E149" s="9"/>
      <c r="F149" s="9"/>
      <c r="G149" s="37"/>
      <c r="H149" s="14"/>
    </row>
    <row r="150" customFormat="false" ht="15" hidden="false" customHeight="false" outlineLevel="0" collapsed="false">
      <c r="A150" s="33"/>
      <c r="B150" s="33"/>
      <c r="C150" s="40"/>
      <c r="D150" s="40"/>
      <c r="E150" s="9"/>
      <c r="F150" s="9"/>
      <c r="G150" s="37"/>
      <c r="H150" s="14"/>
    </row>
    <row r="151" customFormat="false" ht="15" hidden="false" customHeight="false" outlineLevel="0" collapsed="false">
      <c r="A151" s="33"/>
      <c r="B151" s="33"/>
      <c r="C151" s="40"/>
      <c r="D151" s="40"/>
      <c r="E151" s="9"/>
      <c r="F151" s="9"/>
      <c r="G151" s="37"/>
      <c r="H151" s="14"/>
    </row>
    <row r="152" customFormat="false" ht="15" hidden="false" customHeight="false" outlineLevel="0" collapsed="false">
      <c r="A152" s="33"/>
      <c r="B152" s="33"/>
      <c r="C152" s="40"/>
      <c r="D152" s="40"/>
      <c r="E152" s="9"/>
      <c r="F152" s="9"/>
      <c r="G152" s="37"/>
      <c r="H152" s="14"/>
    </row>
    <row r="153" customFormat="false" ht="15" hidden="false" customHeight="false" outlineLevel="0" collapsed="false">
      <c r="A153" s="33"/>
      <c r="B153" s="33"/>
      <c r="C153" s="40"/>
      <c r="D153" s="40"/>
      <c r="E153" s="9"/>
      <c r="F153" s="9"/>
      <c r="G153" s="37"/>
      <c r="H153" s="14"/>
    </row>
    <row r="154" customFormat="false" ht="15" hidden="false" customHeight="false" outlineLevel="0" collapsed="false">
      <c r="A154" s="33"/>
      <c r="B154" s="33"/>
      <c r="C154" s="40"/>
      <c r="D154" s="40"/>
      <c r="E154" s="9"/>
      <c r="F154" s="9"/>
      <c r="G154" s="37"/>
      <c r="H154" s="14"/>
    </row>
    <row r="155" customFormat="false" ht="15" hidden="false" customHeight="false" outlineLevel="0" collapsed="false">
      <c r="A155" s="33"/>
      <c r="B155" s="33"/>
      <c r="C155" s="40"/>
      <c r="D155" s="40"/>
      <c r="E155" s="9"/>
      <c r="F155" s="9"/>
      <c r="G155" s="37"/>
      <c r="H155" s="14"/>
    </row>
    <row r="156" customFormat="false" ht="15" hidden="false" customHeight="false" outlineLevel="0" collapsed="false">
      <c r="A156" s="33"/>
      <c r="B156" s="33"/>
      <c r="C156" s="40"/>
      <c r="D156" s="40"/>
      <c r="E156" s="9"/>
      <c r="F156" s="9"/>
      <c r="G156" s="37"/>
      <c r="H156" s="14"/>
    </row>
    <row r="157" customFormat="false" ht="15" hidden="false" customHeight="false" outlineLevel="0" collapsed="false">
      <c r="A157" s="33"/>
      <c r="B157" s="33"/>
      <c r="C157" s="40"/>
      <c r="D157" s="40"/>
      <c r="E157" s="9"/>
      <c r="F157" s="9"/>
      <c r="G157" s="37"/>
      <c r="H157" s="14"/>
    </row>
    <row r="158" customFormat="false" ht="15" hidden="false" customHeight="false" outlineLevel="0" collapsed="false">
      <c r="A158" s="33"/>
      <c r="B158" s="33"/>
      <c r="C158" s="40"/>
      <c r="D158" s="40"/>
      <c r="E158" s="9"/>
      <c r="F158" s="9"/>
      <c r="G158" s="37"/>
      <c r="H158" s="14"/>
    </row>
    <row r="159" customFormat="false" ht="15" hidden="false" customHeight="false" outlineLevel="0" collapsed="false">
      <c r="A159" s="33"/>
      <c r="B159" s="33"/>
      <c r="C159" s="40"/>
      <c r="D159" s="40"/>
      <c r="E159" s="9"/>
      <c r="F159" s="9"/>
      <c r="G159" s="37"/>
      <c r="H159" s="14"/>
    </row>
    <row r="160" customFormat="false" ht="15" hidden="false" customHeight="false" outlineLevel="0" collapsed="false">
      <c r="A160" s="33"/>
      <c r="B160" s="33"/>
      <c r="C160" s="40"/>
      <c r="D160" s="40"/>
      <c r="E160" s="9"/>
      <c r="F160" s="9"/>
      <c r="G160" s="37"/>
      <c r="H160" s="14"/>
    </row>
    <row r="161" customFormat="false" ht="15" hidden="false" customHeight="false" outlineLevel="0" collapsed="false">
      <c r="A161" s="33"/>
      <c r="B161" s="33"/>
      <c r="C161" s="40"/>
      <c r="D161" s="40"/>
      <c r="E161" s="9"/>
      <c r="F161" s="9"/>
      <c r="G161" s="37"/>
      <c r="H161" s="14"/>
    </row>
    <row r="162" customFormat="false" ht="15" hidden="false" customHeight="false" outlineLevel="0" collapsed="false">
      <c r="A162" s="33"/>
      <c r="B162" s="33"/>
      <c r="C162" s="40"/>
      <c r="D162" s="40"/>
      <c r="E162" s="9"/>
      <c r="F162" s="9"/>
      <c r="G162" s="37"/>
      <c r="H162" s="14"/>
    </row>
    <row r="163" customFormat="false" ht="15" hidden="false" customHeight="false" outlineLevel="0" collapsed="false">
      <c r="A163" s="33"/>
      <c r="B163" s="33"/>
      <c r="C163" s="40"/>
      <c r="D163" s="40"/>
      <c r="E163" s="9"/>
      <c r="F163" s="9"/>
      <c r="G163" s="37"/>
      <c r="H163" s="14"/>
    </row>
    <row r="164" customFormat="false" ht="15" hidden="false" customHeight="false" outlineLevel="0" collapsed="false">
      <c r="A164" s="33"/>
      <c r="B164" s="33"/>
      <c r="C164" s="40"/>
      <c r="D164" s="40"/>
      <c r="E164" s="9"/>
      <c r="F164" s="9"/>
      <c r="G164" s="37"/>
      <c r="H164" s="14"/>
    </row>
    <row r="165" customFormat="false" ht="15" hidden="false" customHeight="false" outlineLevel="0" collapsed="false">
      <c r="A165" s="33"/>
      <c r="B165" s="33"/>
      <c r="C165" s="40"/>
      <c r="D165" s="40"/>
      <c r="E165" s="9"/>
      <c r="F165" s="9"/>
      <c r="G165" s="37"/>
      <c r="H165" s="14"/>
    </row>
    <row r="166" customFormat="false" ht="15" hidden="false" customHeight="false" outlineLevel="0" collapsed="false">
      <c r="A166" s="33"/>
      <c r="B166" s="33"/>
      <c r="C166" s="40"/>
      <c r="D166" s="40"/>
      <c r="E166" s="9"/>
      <c r="F166" s="9"/>
      <c r="G166" s="37"/>
      <c r="H166" s="14"/>
    </row>
    <row r="167" customFormat="false" ht="15" hidden="false" customHeight="false" outlineLevel="0" collapsed="false">
      <c r="A167" s="33"/>
      <c r="B167" s="33"/>
      <c r="C167" s="40"/>
      <c r="D167" s="40"/>
      <c r="E167" s="9"/>
      <c r="F167" s="9"/>
      <c r="G167" s="37"/>
      <c r="H167" s="14"/>
    </row>
    <row r="168" customFormat="false" ht="15" hidden="false" customHeight="false" outlineLevel="0" collapsed="false">
      <c r="A168" s="33"/>
      <c r="B168" s="33"/>
      <c r="C168" s="40"/>
      <c r="D168" s="40"/>
      <c r="E168" s="9"/>
      <c r="F168" s="9"/>
      <c r="G168" s="37"/>
      <c r="H168" s="14"/>
    </row>
    <row r="169" customFormat="false" ht="15" hidden="false" customHeight="false" outlineLevel="0" collapsed="false">
      <c r="A169" s="33"/>
      <c r="B169" s="33"/>
      <c r="C169" s="40"/>
      <c r="D169" s="40"/>
      <c r="E169" s="9"/>
      <c r="F169" s="9"/>
      <c r="G169" s="37"/>
      <c r="H169" s="14"/>
    </row>
    <row r="170" customFormat="false" ht="15" hidden="false" customHeight="false" outlineLevel="0" collapsed="false">
      <c r="A170" s="33"/>
      <c r="B170" s="33"/>
      <c r="C170" s="40"/>
      <c r="D170" s="40"/>
      <c r="E170" s="9"/>
      <c r="F170" s="9"/>
      <c r="G170" s="37"/>
      <c r="H170" s="14"/>
    </row>
    <row r="171" customFormat="false" ht="15" hidden="false" customHeight="false" outlineLevel="0" collapsed="false">
      <c r="A171" s="33"/>
      <c r="B171" s="33"/>
      <c r="C171" s="40"/>
      <c r="D171" s="40"/>
      <c r="E171" s="9"/>
      <c r="F171" s="9"/>
      <c r="G171" s="37"/>
      <c r="H171" s="14"/>
    </row>
    <row r="172" customFormat="false" ht="15" hidden="false" customHeight="false" outlineLevel="0" collapsed="false">
      <c r="A172" s="33"/>
      <c r="B172" s="33"/>
      <c r="C172" s="40"/>
      <c r="D172" s="40"/>
      <c r="E172" s="9"/>
      <c r="F172" s="9"/>
      <c r="G172" s="37"/>
      <c r="H172" s="14"/>
    </row>
    <row r="173" customFormat="false" ht="15" hidden="false" customHeight="false" outlineLevel="0" collapsed="false">
      <c r="A173" s="33"/>
      <c r="B173" s="33"/>
      <c r="C173" s="40"/>
      <c r="D173" s="40"/>
      <c r="E173" s="9"/>
      <c r="F173" s="9"/>
      <c r="G173" s="37"/>
      <c r="H173" s="14"/>
    </row>
    <row r="174" customFormat="false" ht="15" hidden="false" customHeight="false" outlineLevel="0" collapsed="false">
      <c r="A174" s="33"/>
      <c r="B174" s="33"/>
      <c r="C174" s="40"/>
      <c r="D174" s="40"/>
      <c r="E174" s="9"/>
      <c r="F174" s="9"/>
      <c r="G174" s="37"/>
      <c r="H174" s="14"/>
    </row>
    <row r="175" customFormat="false" ht="15" hidden="false" customHeight="false" outlineLevel="0" collapsed="false">
      <c r="A175" s="33"/>
      <c r="B175" s="33"/>
      <c r="C175" s="40"/>
      <c r="D175" s="40"/>
      <c r="E175" s="9"/>
      <c r="F175" s="9"/>
      <c r="G175" s="37"/>
      <c r="H175" s="14"/>
    </row>
    <row r="176" customFormat="false" ht="15" hidden="false" customHeight="false" outlineLevel="0" collapsed="false">
      <c r="A176" s="33"/>
      <c r="B176" s="33"/>
      <c r="C176" s="40"/>
      <c r="D176" s="40"/>
      <c r="E176" s="9"/>
      <c r="F176" s="9"/>
      <c r="G176" s="37"/>
      <c r="H176" s="14"/>
    </row>
    <row r="177" customFormat="false" ht="15" hidden="false" customHeight="false" outlineLevel="0" collapsed="false">
      <c r="A177" s="33"/>
      <c r="B177" s="33"/>
      <c r="C177" s="40"/>
      <c r="D177" s="40"/>
      <c r="E177" s="9"/>
      <c r="F177" s="9"/>
      <c r="G177" s="37"/>
      <c r="H177" s="14"/>
    </row>
    <row r="178" customFormat="false" ht="15" hidden="false" customHeight="false" outlineLevel="0" collapsed="false">
      <c r="A178" s="33"/>
      <c r="B178" s="33"/>
      <c r="C178" s="40"/>
      <c r="D178" s="40"/>
      <c r="E178" s="9"/>
      <c r="F178" s="9"/>
      <c r="G178" s="37"/>
      <c r="H178" s="14"/>
    </row>
    <row r="179" customFormat="false" ht="15" hidden="false" customHeight="false" outlineLevel="0" collapsed="false">
      <c r="A179" s="33"/>
      <c r="B179" s="33"/>
      <c r="C179" s="40"/>
      <c r="D179" s="40"/>
      <c r="E179" s="9"/>
      <c r="F179" s="9"/>
      <c r="G179" s="37"/>
      <c r="H179" s="14"/>
    </row>
    <row r="180" customFormat="false" ht="15" hidden="false" customHeight="false" outlineLevel="0" collapsed="false">
      <c r="A180" s="33"/>
      <c r="B180" s="33"/>
      <c r="C180" s="40"/>
      <c r="D180" s="40"/>
      <c r="E180" s="9"/>
      <c r="F180" s="9"/>
      <c r="G180" s="37"/>
      <c r="H180" s="14"/>
    </row>
    <row r="181" customFormat="false" ht="15" hidden="false" customHeight="false" outlineLevel="0" collapsed="false">
      <c r="A181" s="33"/>
      <c r="B181" s="33"/>
      <c r="C181" s="40"/>
      <c r="D181" s="40"/>
      <c r="E181" s="9"/>
      <c r="F181" s="9"/>
      <c r="G181" s="37"/>
      <c r="H181" s="14"/>
    </row>
    <row r="182" customFormat="false" ht="15" hidden="false" customHeight="false" outlineLevel="0" collapsed="false">
      <c r="A182" s="33"/>
      <c r="B182" s="33"/>
      <c r="C182" s="40"/>
      <c r="D182" s="40"/>
      <c r="E182" s="9"/>
      <c r="F182" s="9"/>
      <c r="G182" s="37"/>
      <c r="H182" s="14"/>
    </row>
    <row r="183" customFormat="false" ht="15" hidden="false" customHeight="false" outlineLevel="0" collapsed="false">
      <c r="A183" s="33"/>
      <c r="B183" s="33"/>
      <c r="C183" s="40"/>
      <c r="D183" s="40"/>
      <c r="E183" s="9"/>
      <c r="F183" s="9"/>
      <c r="G183" s="37"/>
      <c r="H183" s="14"/>
    </row>
    <row r="184" customFormat="false" ht="15" hidden="false" customHeight="false" outlineLevel="0" collapsed="false">
      <c r="A184" s="33"/>
      <c r="B184" s="33"/>
      <c r="C184" s="40"/>
      <c r="D184" s="40"/>
      <c r="E184" s="9"/>
      <c r="F184" s="9"/>
      <c r="G184" s="37"/>
      <c r="H184" s="14"/>
    </row>
    <row r="185" customFormat="false" ht="15" hidden="false" customHeight="false" outlineLevel="0" collapsed="false">
      <c r="A185" s="33"/>
      <c r="B185" s="33"/>
      <c r="C185" s="40"/>
      <c r="D185" s="40"/>
      <c r="E185" s="9"/>
      <c r="F185" s="9"/>
      <c r="G185" s="37"/>
      <c r="H185" s="14"/>
    </row>
    <row r="186" customFormat="false" ht="15" hidden="false" customHeight="false" outlineLevel="0" collapsed="false">
      <c r="A186" s="33"/>
      <c r="B186" s="33"/>
      <c r="C186" s="40"/>
      <c r="D186" s="40"/>
      <c r="E186" s="9"/>
      <c r="F186" s="9"/>
      <c r="G186" s="37"/>
      <c r="H186" s="14"/>
    </row>
    <row r="187" customFormat="false" ht="15" hidden="false" customHeight="false" outlineLevel="0" collapsed="false">
      <c r="A187" s="33"/>
      <c r="B187" s="33"/>
      <c r="C187" s="40"/>
      <c r="D187" s="40"/>
      <c r="E187" s="9"/>
      <c r="F187" s="9"/>
      <c r="G187" s="37"/>
      <c r="H187" s="14"/>
    </row>
    <row r="188" customFormat="false" ht="15" hidden="false" customHeight="false" outlineLevel="0" collapsed="false">
      <c r="A188" s="33"/>
      <c r="B188" s="33"/>
      <c r="C188" s="40"/>
      <c r="D188" s="40"/>
      <c r="E188" s="9"/>
      <c r="F188" s="9"/>
      <c r="G188" s="37"/>
      <c r="H188" s="14"/>
    </row>
    <row r="189" customFormat="false" ht="15" hidden="false" customHeight="false" outlineLevel="0" collapsed="false">
      <c r="A189" s="33"/>
      <c r="B189" s="33"/>
      <c r="C189" s="40"/>
      <c r="D189" s="40"/>
      <c r="E189" s="9"/>
      <c r="F189" s="9"/>
      <c r="G189" s="37"/>
      <c r="H189" s="14"/>
    </row>
    <row r="190" customFormat="false" ht="15" hidden="false" customHeight="false" outlineLevel="0" collapsed="false">
      <c r="A190" s="33"/>
      <c r="B190" s="33"/>
      <c r="C190" s="40"/>
      <c r="D190" s="40"/>
      <c r="E190" s="9"/>
      <c r="F190" s="9"/>
      <c r="G190" s="37"/>
      <c r="H190" s="14"/>
    </row>
    <row r="191" customFormat="false" ht="15" hidden="false" customHeight="false" outlineLevel="0" collapsed="false">
      <c r="A191" s="33"/>
      <c r="B191" s="33"/>
      <c r="C191" s="40"/>
      <c r="D191" s="40"/>
      <c r="E191" s="9"/>
      <c r="F191" s="9"/>
      <c r="G191" s="37"/>
      <c r="H191" s="14"/>
    </row>
    <row r="192" customFormat="false" ht="15" hidden="false" customHeight="false" outlineLevel="0" collapsed="false">
      <c r="A192" s="33"/>
      <c r="B192" s="33"/>
      <c r="C192" s="40"/>
      <c r="D192" s="40"/>
      <c r="E192" s="9"/>
      <c r="F192" s="9"/>
      <c r="G192" s="37"/>
      <c r="H192" s="14"/>
    </row>
    <row r="193" customFormat="false" ht="15" hidden="false" customHeight="false" outlineLevel="0" collapsed="false">
      <c r="A193" s="33"/>
      <c r="B193" s="33"/>
      <c r="C193" s="40"/>
      <c r="D193" s="40"/>
      <c r="E193" s="9"/>
      <c r="F193" s="9"/>
      <c r="G193" s="37"/>
      <c r="H193" s="14"/>
    </row>
    <row r="194" customFormat="false" ht="15" hidden="false" customHeight="false" outlineLevel="0" collapsed="false">
      <c r="A194" s="33"/>
      <c r="B194" s="33"/>
      <c r="C194" s="40"/>
      <c r="D194" s="40"/>
      <c r="E194" s="9"/>
      <c r="F194" s="9"/>
      <c r="G194" s="37"/>
      <c r="H194" s="14"/>
    </row>
    <row r="195" customFormat="false" ht="15" hidden="false" customHeight="false" outlineLevel="0" collapsed="false">
      <c r="A195" s="33"/>
      <c r="B195" s="33"/>
      <c r="C195" s="40"/>
      <c r="D195" s="40"/>
      <c r="E195" s="9"/>
      <c r="F195" s="9"/>
      <c r="G195" s="37"/>
      <c r="H195" s="14"/>
    </row>
    <row r="196" customFormat="false" ht="15" hidden="false" customHeight="false" outlineLevel="0" collapsed="false">
      <c r="A196" s="33"/>
      <c r="B196" s="33"/>
      <c r="C196" s="40"/>
      <c r="D196" s="40"/>
      <c r="E196" s="9"/>
      <c r="F196" s="9"/>
      <c r="G196" s="37"/>
      <c r="H196" s="14"/>
    </row>
    <row r="197" customFormat="false" ht="15" hidden="false" customHeight="false" outlineLevel="0" collapsed="false">
      <c r="A197" s="33"/>
      <c r="B197" s="33"/>
      <c r="C197" s="40"/>
      <c r="D197" s="40"/>
      <c r="E197" s="9"/>
      <c r="F197" s="9"/>
      <c r="G197" s="37"/>
      <c r="H197" s="14"/>
    </row>
    <row r="198" customFormat="false" ht="15" hidden="false" customHeight="false" outlineLevel="0" collapsed="false">
      <c r="A198" s="33"/>
      <c r="B198" s="33"/>
      <c r="C198" s="40"/>
      <c r="D198" s="40"/>
      <c r="E198" s="9"/>
      <c r="F198" s="9"/>
      <c r="G198" s="37"/>
      <c r="H198" s="14"/>
    </row>
    <row r="199" customFormat="false" ht="15" hidden="false" customHeight="false" outlineLevel="0" collapsed="false">
      <c r="A199" s="33"/>
      <c r="B199" s="33"/>
      <c r="C199" s="40"/>
      <c r="D199" s="40"/>
      <c r="E199" s="9"/>
      <c r="F199" s="9"/>
      <c r="G199" s="37"/>
      <c r="H199" s="14"/>
    </row>
    <row r="200" customFormat="false" ht="15" hidden="false" customHeight="false" outlineLevel="0" collapsed="false">
      <c r="A200" s="33"/>
      <c r="B200" s="33"/>
      <c r="C200" s="40"/>
      <c r="D200" s="40"/>
      <c r="E200" s="9"/>
      <c r="F200" s="9"/>
      <c r="G200" s="37"/>
      <c r="H200" s="14"/>
    </row>
    <row r="201" customFormat="false" ht="15" hidden="false" customHeight="false" outlineLevel="0" collapsed="false">
      <c r="A201" s="33"/>
      <c r="B201" s="33"/>
      <c r="C201" s="40"/>
      <c r="D201" s="40"/>
      <c r="E201" s="9"/>
      <c r="F201" s="9"/>
      <c r="G201" s="37"/>
      <c r="H201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2026-09-27T10:39:42Z</dcterms:created>
  <dc:creator>opqora.com</dc:creator>
  <dc:description/>
  <dc:language>en-US</dc:language>
  <cp:lastModifiedBy/>
  <dcterms:modified xsi:type="dcterms:W3CDTF">2026-09-27T13:39:45Z</dcterms:modified>
  <cp:revision>1</cp:revision>
  <dc:subject/>
  <dc:title>Bayi ciro ve kârlılık şablonu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